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W:\AI PRACA\016  08.2026 rozmowy z GPT-5.6 Sol\19.8.26 praca\wyszukiwarka 621\"/>
    </mc:Choice>
  </mc:AlternateContent>
  <xr:revisionPtr revIDLastSave="0" documentId="13_ncr:1_{DB2EA2BC-D00E-4212-A15B-A682CC46AAB0}" xr6:coauthVersionLast="47" xr6:coauthVersionMax="47" xr10:uidLastSave="{00000000-0000-0000-0000-000000000000}"/>
  <bookViews>
    <workbookView xWindow="1950" yWindow="570" windowWidth="25425" windowHeight="13890" xr2:uid="{00000000-000D-0000-FFFF-FFFF00000000}"/>
  </bookViews>
  <sheets>
    <sheet name="Postacie" sheetId="1" r:id="rId1"/>
    <sheet name="Oceny" sheetId="2" r:id="rId2"/>
    <sheet name="Metodologia i klasyfikacja" sheetId="3" r:id="rId3"/>
    <sheet name="Słownik dziedzin i poddziedzin" sheetId="4" r:id="rId4"/>
    <sheet name="Które stulecie" sheetId="5" r:id="rId5"/>
    <sheet name="Źródła i weryfikacja" sheetId="6" r:id="rId6"/>
    <sheet name="Statystyka dziedzin" sheetId="7" r:id="rId7"/>
  </sheets>
  <calcPr calcId="181029"/>
</workbook>
</file>

<file path=xl/calcChain.xml><?xml version="1.0" encoding="utf-8"?>
<calcChain xmlns="http://schemas.openxmlformats.org/spreadsheetml/2006/main">
  <c r="K129" i="7" l="1"/>
  <c r="K128" i="7"/>
  <c r="K127" i="7"/>
  <c r="K126" i="7"/>
  <c r="K125" i="7"/>
  <c r="K124" i="7"/>
  <c r="K123" i="7"/>
  <c r="K122" i="7"/>
  <c r="K121" i="7"/>
  <c r="K120" i="7"/>
  <c r="K119" i="7"/>
  <c r="K118" i="7"/>
  <c r="K117" i="7"/>
  <c r="K116" i="7"/>
  <c r="K115" i="7"/>
  <c r="K114" i="7"/>
  <c r="K113" i="7"/>
  <c r="K112" i="7"/>
  <c r="K111" i="7"/>
  <c r="K110" i="7"/>
  <c r="K109" i="7"/>
  <c r="K108" i="7"/>
  <c r="K107" i="7"/>
  <c r="K106" i="7"/>
  <c r="K105" i="7"/>
  <c r="K104" i="7"/>
  <c r="K103" i="7"/>
  <c r="K102" i="7"/>
  <c r="K101" i="7"/>
  <c r="K100" i="7"/>
  <c r="K99" i="7"/>
  <c r="K98" i="7"/>
  <c r="K97" i="7"/>
  <c r="K96" i="7"/>
  <c r="K95" i="7"/>
  <c r="K94" i="7"/>
  <c r="K93" i="7"/>
  <c r="K92" i="7"/>
  <c r="K91" i="7"/>
  <c r="K90" i="7"/>
  <c r="K89" i="7"/>
  <c r="K88" i="7"/>
  <c r="K87" i="7"/>
  <c r="K86" i="7"/>
  <c r="K85" i="7"/>
  <c r="K84" i="7"/>
  <c r="K83" i="7"/>
  <c r="K82" i="7"/>
  <c r="K81" i="7"/>
  <c r="K80" i="7"/>
  <c r="K79" i="7"/>
  <c r="K78" i="7"/>
  <c r="K77" i="7"/>
  <c r="K76" i="7"/>
  <c r="K75" i="7"/>
  <c r="K74" i="7"/>
  <c r="K73" i="7"/>
  <c r="K72" i="7"/>
  <c r="K71" i="7"/>
  <c r="K70" i="7"/>
  <c r="K69" i="7"/>
  <c r="K68" i="7"/>
  <c r="K67" i="7"/>
  <c r="K66" i="7"/>
  <c r="K65" i="7"/>
  <c r="K64" i="7"/>
  <c r="K63" i="7"/>
  <c r="K62" i="7"/>
  <c r="K61" i="7"/>
  <c r="K60" i="7"/>
  <c r="K59" i="7"/>
  <c r="K58" i="7"/>
  <c r="K57" i="7"/>
  <c r="K56" i="7"/>
  <c r="K55" i="7"/>
  <c r="K54" i="7"/>
  <c r="K53" i="7"/>
  <c r="K52" i="7"/>
  <c r="K51" i="7"/>
  <c r="K50" i="7"/>
  <c r="K49" i="7"/>
  <c r="K48" i="7"/>
  <c r="K47" i="7"/>
  <c r="K46" i="7"/>
  <c r="K45" i="7"/>
  <c r="K44" i="7"/>
  <c r="K43" i="7"/>
  <c r="K42" i="7"/>
  <c r="K41" i="7"/>
  <c r="K40" i="7"/>
  <c r="K39" i="7"/>
  <c r="K38" i="7"/>
  <c r="K37" i="7"/>
  <c r="K36" i="7"/>
  <c r="K35" i="7"/>
  <c r="K34" i="7"/>
  <c r="K33" i="7"/>
  <c r="K32" i="7"/>
  <c r="K31" i="7"/>
  <c r="K30" i="7"/>
  <c r="K29" i="7"/>
  <c r="K28" i="7"/>
  <c r="K27" i="7"/>
  <c r="K26" i="7"/>
  <c r="K25" i="7"/>
  <c r="K24" i="7"/>
  <c r="K23" i="7"/>
  <c r="K22" i="7"/>
  <c r="K21" i="7"/>
  <c r="G21" i="7"/>
  <c r="B8" i="7" s="1"/>
  <c r="K20" i="7"/>
  <c r="G20" i="7"/>
  <c r="K19" i="7"/>
  <c r="G19" i="7"/>
  <c r="K18" i="7"/>
  <c r="G18" i="7"/>
  <c r="K17" i="7"/>
  <c r="G17" i="7"/>
  <c r="K16" i="7"/>
  <c r="G16" i="7"/>
  <c r="K15" i="7"/>
  <c r="G15" i="7"/>
  <c r="B15" i="7"/>
  <c r="K14" i="7"/>
  <c r="G14" i="7"/>
  <c r="B14" i="7"/>
  <c r="K13" i="7"/>
  <c r="G13" i="7"/>
  <c r="B13" i="7"/>
  <c r="K12" i="7"/>
  <c r="G12" i="7"/>
  <c r="K11" i="7"/>
  <c r="G11" i="7"/>
  <c r="B5" i="7" s="1"/>
  <c r="K10" i="7"/>
  <c r="G10" i="7"/>
  <c r="K9" i="7"/>
  <c r="G9" i="7"/>
  <c r="K8" i="7"/>
  <c r="G8" i="7"/>
  <c r="K7" i="7"/>
  <c r="G7" i="7"/>
  <c r="B7" i="7"/>
  <c r="K6" i="7"/>
  <c r="G6" i="7"/>
  <c r="K5" i="7"/>
  <c r="G5" i="7"/>
  <c r="K4" i="7"/>
  <c r="G4" i="7"/>
  <c r="I17" i="3"/>
  <c r="H17" i="3"/>
  <c r="G17" i="3"/>
  <c r="F17" i="3"/>
  <c r="E17" i="3"/>
  <c r="I16" i="3"/>
  <c r="H16" i="3"/>
  <c r="G16" i="3"/>
  <c r="F16" i="3"/>
  <c r="E16" i="3"/>
  <c r="I15" i="3"/>
  <c r="H15" i="3"/>
  <c r="G15" i="3"/>
  <c r="F15" i="3"/>
  <c r="E15" i="3"/>
  <c r="I14" i="3"/>
  <c r="H14" i="3"/>
  <c r="G14" i="3"/>
  <c r="F14" i="3"/>
  <c r="E14" i="3"/>
  <c r="I13" i="3"/>
  <c r="H13" i="3"/>
  <c r="G13" i="3"/>
  <c r="F13" i="3"/>
  <c r="E13" i="3"/>
  <c r="H10" i="3"/>
  <c r="H9" i="3"/>
  <c r="H8" i="3"/>
  <c r="H7" i="3"/>
  <c r="H6" i="3"/>
  <c r="H5" i="3"/>
  <c r="H4" i="3"/>
  <c r="H624" i="2"/>
  <c r="B624" i="2"/>
  <c r="A624" i="2"/>
  <c r="H623" i="2"/>
  <c r="B623" i="2"/>
  <c r="A623" i="2"/>
  <c r="H622" i="2"/>
  <c r="H621" i="1" s="1"/>
  <c r="B622" i="2"/>
  <c r="A622" i="2"/>
  <c r="H621" i="2"/>
  <c r="B621" i="2"/>
  <c r="A621" i="2"/>
  <c r="H620" i="2"/>
  <c r="B620" i="2"/>
  <c r="A620" i="2"/>
  <c r="H619" i="2"/>
  <c r="B619" i="2"/>
  <c r="A619" i="2"/>
  <c r="H618" i="2"/>
  <c r="H617" i="1" s="1"/>
  <c r="B618" i="2"/>
  <c r="A618" i="2"/>
  <c r="H617" i="2"/>
  <c r="H616" i="1" s="1"/>
  <c r="B617" i="2"/>
  <c r="A617" i="2"/>
  <c r="H616" i="2"/>
  <c r="B616" i="2"/>
  <c r="A616" i="2"/>
  <c r="H615" i="2"/>
  <c r="B615" i="2"/>
  <c r="A615" i="2"/>
  <c r="H614" i="2"/>
  <c r="H613" i="1" s="1"/>
  <c r="B614" i="2"/>
  <c r="A614" i="2"/>
  <c r="H613" i="2"/>
  <c r="B613" i="2"/>
  <c r="A613" i="2"/>
  <c r="H612" i="2"/>
  <c r="B612" i="2"/>
  <c r="A612" i="2"/>
  <c r="H611" i="2"/>
  <c r="B611" i="2"/>
  <c r="A611" i="2"/>
  <c r="H610" i="2"/>
  <c r="H609" i="1" s="1"/>
  <c r="B610" i="2"/>
  <c r="A610" i="2"/>
  <c r="H609" i="2"/>
  <c r="H608" i="1" s="1"/>
  <c r="B609" i="2"/>
  <c r="A609" i="2"/>
  <c r="H608" i="2"/>
  <c r="B608" i="2"/>
  <c r="A608" i="2"/>
  <c r="H607" i="2"/>
  <c r="B607" i="2"/>
  <c r="A607" i="2"/>
  <c r="H606" i="2"/>
  <c r="H605" i="1" s="1"/>
  <c r="B606" i="2"/>
  <c r="A606" i="2"/>
  <c r="H605" i="2"/>
  <c r="B605" i="2"/>
  <c r="A605" i="2"/>
  <c r="H604" i="2"/>
  <c r="B604" i="2"/>
  <c r="A604" i="2"/>
  <c r="H603" i="2"/>
  <c r="B603" i="2"/>
  <c r="A603" i="2"/>
  <c r="H602" i="2"/>
  <c r="H601" i="1" s="1"/>
  <c r="B602" i="2"/>
  <c r="A602" i="2"/>
  <c r="H601" i="2"/>
  <c r="H600" i="1" s="1"/>
  <c r="B601" i="2"/>
  <c r="A601" i="2"/>
  <c r="H600" i="2"/>
  <c r="B600" i="2"/>
  <c r="A600" i="2"/>
  <c r="H599" i="2"/>
  <c r="B599" i="2"/>
  <c r="A599" i="2"/>
  <c r="H598" i="2"/>
  <c r="H597" i="1" s="1"/>
  <c r="B598" i="2"/>
  <c r="A598" i="2"/>
  <c r="H597" i="2"/>
  <c r="B597" i="2"/>
  <c r="A597" i="2"/>
  <c r="H596" i="2"/>
  <c r="B596" i="2"/>
  <c r="A596" i="2"/>
  <c r="H595" i="2"/>
  <c r="B595" i="2"/>
  <c r="A595" i="2"/>
  <c r="H594" i="2"/>
  <c r="H593" i="1" s="1"/>
  <c r="B594" i="2"/>
  <c r="A594" i="2"/>
  <c r="H593" i="2"/>
  <c r="B593" i="2"/>
  <c r="A593" i="2"/>
  <c r="H592" i="2"/>
  <c r="B592" i="2"/>
  <c r="A592" i="2"/>
  <c r="H591" i="2"/>
  <c r="H590" i="1" s="1"/>
  <c r="B591" i="2"/>
  <c r="A591" i="2"/>
  <c r="H590" i="2"/>
  <c r="H589" i="1" s="1"/>
  <c r="B590" i="2"/>
  <c r="A590" i="2"/>
  <c r="H589" i="2"/>
  <c r="B589" i="2"/>
  <c r="A589" i="2"/>
  <c r="H588" i="2"/>
  <c r="B588" i="2"/>
  <c r="A588" i="2"/>
  <c r="H587" i="2"/>
  <c r="B587" i="2"/>
  <c r="A587" i="2"/>
  <c r="H586" i="2"/>
  <c r="H585" i="1" s="1"/>
  <c r="B586" i="2"/>
  <c r="A586" i="2"/>
  <c r="H585" i="2"/>
  <c r="B585" i="2"/>
  <c r="A585" i="2"/>
  <c r="H584" i="2"/>
  <c r="B584" i="2"/>
  <c r="A584" i="2"/>
  <c r="H583" i="2"/>
  <c r="B583" i="2"/>
  <c r="A583" i="2"/>
  <c r="H582" i="2"/>
  <c r="H581" i="1" s="1"/>
  <c r="B582" i="2"/>
  <c r="A582" i="2"/>
  <c r="H581" i="2"/>
  <c r="B581" i="2"/>
  <c r="A581" i="2"/>
  <c r="H580" i="2"/>
  <c r="B580" i="2"/>
  <c r="A580" i="2"/>
  <c r="H579" i="2"/>
  <c r="B579" i="2"/>
  <c r="A579" i="2"/>
  <c r="H578" i="2"/>
  <c r="H577" i="1" s="1"/>
  <c r="B578" i="2"/>
  <c r="A578" i="2"/>
  <c r="H577" i="2"/>
  <c r="B577" i="2"/>
  <c r="A577" i="2"/>
  <c r="H576" i="2"/>
  <c r="B576" i="2"/>
  <c r="A576" i="2"/>
  <c r="H575" i="2"/>
  <c r="B575" i="2"/>
  <c r="A575" i="2"/>
  <c r="H574" i="2"/>
  <c r="H573" i="1" s="1"/>
  <c r="B574" i="2"/>
  <c r="A574" i="2"/>
  <c r="H573" i="2"/>
  <c r="B573" i="2"/>
  <c r="A573" i="2"/>
  <c r="H572" i="2"/>
  <c r="B572" i="2"/>
  <c r="A572" i="2"/>
  <c r="H571" i="2"/>
  <c r="B571" i="2"/>
  <c r="A571" i="2"/>
  <c r="H570" i="2"/>
  <c r="H569" i="1" s="1"/>
  <c r="B570" i="2"/>
  <c r="A570" i="2"/>
  <c r="H569" i="2"/>
  <c r="H568" i="1" s="1"/>
  <c r="B569" i="2"/>
  <c r="A569" i="2"/>
  <c r="H568" i="2"/>
  <c r="B568" i="2"/>
  <c r="A568" i="2"/>
  <c r="H567" i="2"/>
  <c r="B567" i="2"/>
  <c r="A567" i="2"/>
  <c r="H566" i="2"/>
  <c r="H565" i="1" s="1"/>
  <c r="B566" i="2"/>
  <c r="A566" i="2"/>
  <c r="H565" i="2"/>
  <c r="B565" i="2"/>
  <c r="A565" i="2"/>
  <c r="H564" i="2"/>
  <c r="B564" i="2"/>
  <c r="A564" i="2"/>
  <c r="H563" i="2"/>
  <c r="B563" i="2"/>
  <c r="A563" i="2"/>
  <c r="H562" i="2"/>
  <c r="H561" i="1" s="1"/>
  <c r="B562" i="2"/>
  <c r="A562" i="2"/>
  <c r="H561" i="2"/>
  <c r="H560" i="1" s="1"/>
  <c r="B561" i="2"/>
  <c r="A561" i="2"/>
  <c r="H560" i="2"/>
  <c r="B560" i="2"/>
  <c r="A560" i="2"/>
  <c r="H559" i="2"/>
  <c r="B559" i="2"/>
  <c r="A559" i="2"/>
  <c r="H558" i="2"/>
  <c r="B558" i="2"/>
  <c r="A558" i="2"/>
  <c r="H557" i="2"/>
  <c r="B557" i="2"/>
  <c r="A557" i="2"/>
  <c r="H556" i="2"/>
  <c r="B556" i="2"/>
  <c r="A556" i="2"/>
  <c r="H555" i="2"/>
  <c r="B555" i="2"/>
  <c r="A555" i="2"/>
  <c r="H554" i="2"/>
  <c r="H553" i="1" s="1"/>
  <c r="B554" i="2"/>
  <c r="A554" i="2"/>
  <c r="H553" i="2"/>
  <c r="H552" i="1" s="1"/>
  <c r="B553" i="2"/>
  <c r="A553" i="2"/>
  <c r="H552" i="2"/>
  <c r="B552" i="2"/>
  <c r="A552" i="2"/>
  <c r="H551" i="2"/>
  <c r="B551" i="2"/>
  <c r="A551" i="2"/>
  <c r="H550" i="2"/>
  <c r="H549" i="1" s="1"/>
  <c r="B550" i="2"/>
  <c r="A550" i="2"/>
  <c r="H549" i="2"/>
  <c r="B549" i="2"/>
  <c r="A549" i="2"/>
  <c r="H548" i="2"/>
  <c r="B548" i="2"/>
  <c r="A548" i="2"/>
  <c r="H547" i="2"/>
  <c r="B547" i="2"/>
  <c r="A547" i="2"/>
  <c r="H546" i="2"/>
  <c r="H545" i="1" s="1"/>
  <c r="B546" i="2"/>
  <c r="A546" i="2"/>
  <c r="H545" i="2"/>
  <c r="H544" i="1" s="1"/>
  <c r="B545" i="2"/>
  <c r="A545" i="2"/>
  <c r="H544" i="2"/>
  <c r="B544" i="2"/>
  <c r="A544" i="2"/>
  <c r="H543" i="2"/>
  <c r="B543" i="2"/>
  <c r="A543" i="2"/>
  <c r="H542" i="2"/>
  <c r="H541" i="1" s="1"/>
  <c r="B542" i="2"/>
  <c r="A542" i="2"/>
  <c r="H541" i="2"/>
  <c r="B541" i="2"/>
  <c r="A541" i="2"/>
  <c r="H540" i="2"/>
  <c r="B540" i="2"/>
  <c r="A540" i="2"/>
  <c r="H539" i="2"/>
  <c r="B539" i="2"/>
  <c r="A539" i="2"/>
  <c r="H538" i="2"/>
  <c r="H537" i="1" s="1"/>
  <c r="B538" i="2"/>
  <c r="A538" i="2"/>
  <c r="H537" i="2"/>
  <c r="B537" i="2"/>
  <c r="A537" i="2"/>
  <c r="H536" i="2"/>
  <c r="B536" i="2"/>
  <c r="A536" i="2"/>
  <c r="H535" i="2"/>
  <c r="B535" i="2"/>
  <c r="A535" i="2"/>
  <c r="H534" i="2"/>
  <c r="H533" i="1" s="1"/>
  <c r="B534" i="2"/>
  <c r="A534" i="2"/>
  <c r="H533" i="2"/>
  <c r="B533" i="2"/>
  <c r="A533" i="2"/>
  <c r="H532" i="2"/>
  <c r="B532" i="2"/>
  <c r="A532" i="2"/>
  <c r="H531" i="2"/>
  <c r="B531" i="2"/>
  <c r="A531" i="2"/>
  <c r="H530" i="2"/>
  <c r="H529" i="1" s="1"/>
  <c r="B530" i="2"/>
  <c r="A530" i="2"/>
  <c r="H529" i="2"/>
  <c r="B529" i="2"/>
  <c r="A529" i="2"/>
  <c r="H528" i="2"/>
  <c r="B528" i="2"/>
  <c r="A528" i="2"/>
  <c r="H527" i="2"/>
  <c r="H526" i="1" s="1"/>
  <c r="B527" i="2"/>
  <c r="A527" i="2"/>
  <c r="H526" i="2"/>
  <c r="H525" i="1" s="1"/>
  <c r="B526" i="2"/>
  <c r="A526" i="2"/>
  <c r="H525" i="2"/>
  <c r="B525" i="2"/>
  <c r="A525" i="2"/>
  <c r="H524" i="2"/>
  <c r="B524" i="2"/>
  <c r="A524" i="2"/>
  <c r="H523" i="2"/>
  <c r="B523" i="2"/>
  <c r="A523" i="2"/>
  <c r="H522" i="2"/>
  <c r="H521" i="1" s="1"/>
  <c r="B522" i="2"/>
  <c r="A522" i="2"/>
  <c r="H521" i="2"/>
  <c r="B521" i="2"/>
  <c r="A521" i="2"/>
  <c r="H520" i="2"/>
  <c r="B520" i="2"/>
  <c r="A520" i="2"/>
  <c r="H519" i="2"/>
  <c r="B519" i="2"/>
  <c r="A519" i="2"/>
  <c r="H518" i="2"/>
  <c r="H517" i="1" s="1"/>
  <c r="B518" i="2"/>
  <c r="A518" i="2"/>
  <c r="H517" i="2"/>
  <c r="B517" i="2"/>
  <c r="A517" i="2"/>
  <c r="H516" i="2"/>
  <c r="B516" i="2"/>
  <c r="A516" i="2"/>
  <c r="H515" i="2"/>
  <c r="B515" i="2"/>
  <c r="A515" i="2"/>
  <c r="H514" i="2"/>
  <c r="H513" i="1" s="1"/>
  <c r="B514" i="2"/>
  <c r="A514" i="2"/>
  <c r="H513" i="2"/>
  <c r="B513" i="2"/>
  <c r="A513" i="2"/>
  <c r="H512" i="2"/>
  <c r="B512" i="2"/>
  <c r="A512" i="2"/>
  <c r="H511" i="2"/>
  <c r="B511" i="2"/>
  <c r="A511" i="2"/>
  <c r="H510" i="2"/>
  <c r="H509" i="1" s="1"/>
  <c r="B510" i="2"/>
  <c r="A510" i="2"/>
  <c r="H509" i="2"/>
  <c r="B509" i="2"/>
  <c r="A509" i="2"/>
  <c r="H508" i="2"/>
  <c r="B508" i="2"/>
  <c r="A508" i="2"/>
  <c r="H507" i="2"/>
  <c r="B507" i="2"/>
  <c r="A507" i="2"/>
  <c r="H506" i="2"/>
  <c r="H505" i="1" s="1"/>
  <c r="B506" i="2"/>
  <c r="A506" i="2"/>
  <c r="H505" i="2"/>
  <c r="H504" i="1" s="1"/>
  <c r="B505" i="2"/>
  <c r="A505" i="2"/>
  <c r="H504" i="2"/>
  <c r="B504" i="2"/>
  <c r="A504" i="2"/>
  <c r="H503" i="2"/>
  <c r="B503" i="2"/>
  <c r="A503" i="2"/>
  <c r="H502" i="2"/>
  <c r="H501" i="1" s="1"/>
  <c r="B502" i="2"/>
  <c r="A502" i="2"/>
  <c r="H501" i="2"/>
  <c r="B501" i="2"/>
  <c r="A501" i="2"/>
  <c r="H500" i="2"/>
  <c r="B500" i="2"/>
  <c r="A500" i="2"/>
  <c r="H499" i="2"/>
  <c r="B499" i="2"/>
  <c r="A499" i="2"/>
  <c r="H498" i="2"/>
  <c r="H497" i="1" s="1"/>
  <c r="B498" i="2"/>
  <c r="A498" i="2"/>
  <c r="H497" i="2"/>
  <c r="H496" i="1" s="1"/>
  <c r="B497" i="2"/>
  <c r="A497" i="2"/>
  <c r="H496" i="2"/>
  <c r="B496" i="2"/>
  <c r="A496" i="2"/>
  <c r="H495" i="2"/>
  <c r="B495" i="2"/>
  <c r="A495" i="2"/>
  <c r="H494" i="2"/>
  <c r="B494" i="2"/>
  <c r="A494" i="2"/>
  <c r="H493" i="2"/>
  <c r="B493" i="2"/>
  <c r="A493" i="2"/>
  <c r="H492" i="2"/>
  <c r="B492" i="2"/>
  <c r="A492" i="2"/>
  <c r="H491" i="2"/>
  <c r="B491" i="2"/>
  <c r="A491" i="2"/>
  <c r="H490" i="2"/>
  <c r="H489" i="1" s="1"/>
  <c r="B490" i="2"/>
  <c r="A490" i="2"/>
  <c r="H489" i="2"/>
  <c r="H488" i="1" s="1"/>
  <c r="B489" i="2"/>
  <c r="A489" i="2"/>
  <c r="H488" i="2"/>
  <c r="B488" i="2"/>
  <c r="A488" i="2"/>
  <c r="H487" i="2"/>
  <c r="B487" i="2"/>
  <c r="A487" i="2"/>
  <c r="H486" i="2"/>
  <c r="H485" i="1" s="1"/>
  <c r="B486" i="2"/>
  <c r="A486" i="2"/>
  <c r="H485" i="2"/>
  <c r="B485" i="2"/>
  <c r="A485" i="2"/>
  <c r="H484" i="2"/>
  <c r="B484" i="2"/>
  <c r="A484" i="2"/>
  <c r="H483" i="2"/>
  <c r="B483" i="2"/>
  <c r="A483" i="2"/>
  <c r="H482" i="2"/>
  <c r="H481" i="1" s="1"/>
  <c r="B482" i="2"/>
  <c r="A482" i="2"/>
  <c r="H481" i="2"/>
  <c r="H480" i="1" s="1"/>
  <c r="B481" i="2"/>
  <c r="A481" i="2"/>
  <c r="H480" i="2"/>
  <c r="B480" i="2"/>
  <c r="A480" i="2"/>
  <c r="H479" i="2"/>
  <c r="B479" i="2"/>
  <c r="A479" i="2"/>
  <c r="H478" i="2"/>
  <c r="H477" i="1" s="1"/>
  <c r="B478" i="2"/>
  <c r="A478" i="2"/>
  <c r="H477" i="2"/>
  <c r="B477" i="2"/>
  <c r="A477" i="2"/>
  <c r="H476" i="2"/>
  <c r="B476" i="2"/>
  <c r="A476" i="2"/>
  <c r="H475" i="2"/>
  <c r="B475" i="2"/>
  <c r="A475" i="2"/>
  <c r="H474" i="2"/>
  <c r="H473" i="1" s="1"/>
  <c r="B474" i="2"/>
  <c r="A474" i="2"/>
  <c r="H473" i="2"/>
  <c r="B473" i="2"/>
  <c r="A473" i="2"/>
  <c r="H472" i="2"/>
  <c r="B472" i="2"/>
  <c r="A472" i="2"/>
  <c r="H471" i="2"/>
  <c r="B471" i="2"/>
  <c r="A471" i="2"/>
  <c r="H470" i="2"/>
  <c r="H469" i="1" s="1"/>
  <c r="B470" i="2"/>
  <c r="A470" i="2"/>
  <c r="H469" i="2"/>
  <c r="B469" i="2"/>
  <c r="A469" i="2"/>
  <c r="H468" i="2"/>
  <c r="B468" i="2"/>
  <c r="A468" i="2"/>
  <c r="H467" i="2"/>
  <c r="B467" i="2"/>
  <c r="A467" i="2"/>
  <c r="H466" i="2"/>
  <c r="H465" i="1" s="1"/>
  <c r="B466" i="2"/>
  <c r="A466" i="2"/>
  <c r="H465" i="2"/>
  <c r="B465" i="2"/>
  <c r="A465" i="2"/>
  <c r="H464" i="2"/>
  <c r="B464" i="2"/>
  <c r="A464" i="2"/>
  <c r="H463" i="2"/>
  <c r="H462" i="1" s="1"/>
  <c r="B463" i="2"/>
  <c r="A463" i="2"/>
  <c r="H462" i="2"/>
  <c r="H461" i="1" s="1"/>
  <c r="B462" i="2"/>
  <c r="A462" i="2"/>
  <c r="H461" i="2"/>
  <c r="B461" i="2"/>
  <c r="A461" i="2"/>
  <c r="H460" i="2"/>
  <c r="B460" i="2"/>
  <c r="A460" i="2"/>
  <c r="H459" i="2"/>
  <c r="B459" i="2"/>
  <c r="A459" i="2"/>
  <c r="H458" i="2"/>
  <c r="H457" i="1" s="1"/>
  <c r="B458" i="2"/>
  <c r="A458" i="2"/>
  <c r="H457" i="2"/>
  <c r="B457" i="2"/>
  <c r="A457" i="2"/>
  <c r="H456" i="2"/>
  <c r="B456" i="2"/>
  <c r="A456" i="2"/>
  <c r="H455" i="2"/>
  <c r="B455" i="2"/>
  <c r="A455" i="2"/>
  <c r="H454" i="2"/>
  <c r="H453" i="1" s="1"/>
  <c r="B454" i="2"/>
  <c r="A454" i="2"/>
  <c r="H453" i="2"/>
  <c r="B453" i="2"/>
  <c r="A453" i="2"/>
  <c r="H452" i="2"/>
  <c r="B452" i="2"/>
  <c r="A452" i="2"/>
  <c r="H451" i="2"/>
  <c r="B451" i="2"/>
  <c r="A451" i="2"/>
  <c r="H450" i="2"/>
  <c r="H449" i="1" s="1"/>
  <c r="B450" i="2"/>
  <c r="A450" i="2"/>
  <c r="H449" i="2"/>
  <c r="B449" i="2"/>
  <c r="A449" i="2"/>
  <c r="H448" i="2"/>
  <c r="B448" i="2"/>
  <c r="A448" i="2"/>
  <c r="H447" i="2"/>
  <c r="B447" i="2"/>
  <c r="A447" i="2"/>
  <c r="H446" i="2"/>
  <c r="H445" i="1" s="1"/>
  <c r="B446" i="2"/>
  <c r="A446" i="2"/>
  <c r="H445" i="2"/>
  <c r="B445" i="2"/>
  <c r="A445" i="2"/>
  <c r="H444" i="2"/>
  <c r="B444" i="2"/>
  <c r="A444" i="2"/>
  <c r="H443" i="2"/>
  <c r="B443" i="2"/>
  <c r="A443" i="2"/>
  <c r="H442" i="2"/>
  <c r="H441" i="1" s="1"/>
  <c r="B442" i="2"/>
  <c r="A442" i="2"/>
  <c r="H441" i="2"/>
  <c r="H440" i="1" s="1"/>
  <c r="B441" i="2"/>
  <c r="A441" i="2"/>
  <c r="H440" i="2"/>
  <c r="B440" i="2"/>
  <c r="A440" i="2"/>
  <c r="H439" i="2"/>
  <c r="B439" i="2"/>
  <c r="A439" i="2"/>
  <c r="H438" i="2"/>
  <c r="H437" i="1" s="1"/>
  <c r="B438" i="2"/>
  <c r="A438" i="2"/>
  <c r="H437" i="2"/>
  <c r="B437" i="2"/>
  <c r="A437" i="2"/>
  <c r="H436" i="2"/>
  <c r="B436" i="2"/>
  <c r="A436" i="2"/>
  <c r="H435" i="2"/>
  <c r="B435" i="2"/>
  <c r="A435" i="2"/>
  <c r="H434" i="2"/>
  <c r="H433" i="1" s="1"/>
  <c r="B434" i="2"/>
  <c r="A434" i="2"/>
  <c r="H433" i="2"/>
  <c r="H432" i="1" s="1"/>
  <c r="B433" i="2"/>
  <c r="A433" i="2"/>
  <c r="H432" i="2"/>
  <c r="B432" i="2"/>
  <c r="A432" i="2"/>
  <c r="H431" i="2"/>
  <c r="B431" i="2"/>
  <c r="A431" i="2"/>
  <c r="H430" i="2"/>
  <c r="B430" i="2"/>
  <c r="A430" i="2"/>
  <c r="H429" i="2"/>
  <c r="B429" i="2"/>
  <c r="A429" i="2"/>
  <c r="H428" i="2"/>
  <c r="B428" i="2"/>
  <c r="A428" i="2"/>
  <c r="H427" i="2"/>
  <c r="B427" i="2"/>
  <c r="A427" i="2"/>
  <c r="H426" i="2"/>
  <c r="H425" i="1" s="1"/>
  <c r="B426" i="2"/>
  <c r="A426" i="2"/>
  <c r="H425" i="2"/>
  <c r="H424" i="1" s="1"/>
  <c r="B425" i="2"/>
  <c r="A425" i="2"/>
  <c r="H424" i="2"/>
  <c r="B424" i="2"/>
  <c r="A424" i="2"/>
  <c r="H423" i="2"/>
  <c r="B423" i="2"/>
  <c r="A423" i="2"/>
  <c r="H422" i="2"/>
  <c r="H421" i="1" s="1"/>
  <c r="B422" i="2"/>
  <c r="A422" i="2"/>
  <c r="H421" i="2"/>
  <c r="B421" i="2"/>
  <c r="A421" i="2"/>
  <c r="H420" i="2"/>
  <c r="B420" i="2"/>
  <c r="A420" i="2"/>
  <c r="H419" i="2"/>
  <c r="B419" i="2"/>
  <c r="A419" i="2"/>
  <c r="H418" i="2"/>
  <c r="H417" i="1" s="1"/>
  <c r="B418" i="2"/>
  <c r="A418" i="2"/>
  <c r="H417" i="2"/>
  <c r="H416" i="1" s="1"/>
  <c r="B417" i="2"/>
  <c r="A417" i="2"/>
  <c r="H416" i="2"/>
  <c r="B416" i="2"/>
  <c r="A416" i="2"/>
  <c r="H415" i="2"/>
  <c r="B415" i="2"/>
  <c r="A415" i="2"/>
  <c r="H414" i="2"/>
  <c r="H413" i="1" s="1"/>
  <c r="B414" i="2"/>
  <c r="A414" i="2"/>
  <c r="H413" i="2"/>
  <c r="B413" i="2"/>
  <c r="A413" i="2"/>
  <c r="H412" i="2"/>
  <c r="B412" i="2"/>
  <c r="A412" i="2"/>
  <c r="H411" i="2"/>
  <c r="B411" i="2"/>
  <c r="A411" i="2"/>
  <c r="H410" i="2"/>
  <c r="H409" i="1" s="1"/>
  <c r="B410" i="2"/>
  <c r="A410" i="2"/>
  <c r="H409" i="2"/>
  <c r="B409" i="2"/>
  <c r="A409" i="2"/>
  <c r="H408" i="2"/>
  <c r="B408" i="2"/>
  <c r="A408" i="2"/>
  <c r="H407" i="2"/>
  <c r="B407" i="2"/>
  <c r="A407" i="2"/>
  <c r="H406" i="2"/>
  <c r="H405" i="1" s="1"/>
  <c r="B406" i="2"/>
  <c r="A406" i="2"/>
  <c r="H405" i="2"/>
  <c r="B405" i="2"/>
  <c r="A405" i="2"/>
  <c r="H404" i="2"/>
  <c r="B404" i="2"/>
  <c r="A404" i="2"/>
  <c r="H403" i="2"/>
  <c r="B403" i="2"/>
  <c r="A403" i="2"/>
  <c r="H402" i="2"/>
  <c r="H401" i="1" s="1"/>
  <c r="B402" i="2"/>
  <c r="A402" i="2"/>
  <c r="H401" i="2"/>
  <c r="B401" i="2"/>
  <c r="A401" i="2"/>
  <c r="H400" i="2"/>
  <c r="B400" i="2"/>
  <c r="A400" i="2"/>
  <c r="H399" i="2"/>
  <c r="H398" i="1" s="1"/>
  <c r="B399" i="2"/>
  <c r="A399" i="2"/>
  <c r="H398" i="2"/>
  <c r="H397" i="1" s="1"/>
  <c r="B398" i="2"/>
  <c r="A398" i="2"/>
  <c r="H397" i="2"/>
  <c r="B397" i="2"/>
  <c r="A397" i="2"/>
  <c r="H396" i="2"/>
  <c r="B396" i="2"/>
  <c r="A396" i="2"/>
  <c r="H395" i="2"/>
  <c r="B395" i="2"/>
  <c r="A395" i="2"/>
  <c r="H394" i="2"/>
  <c r="H393" i="1" s="1"/>
  <c r="B394" i="2"/>
  <c r="A394" i="2"/>
  <c r="H393" i="2"/>
  <c r="B393" i="2"/>
  <c r="A393" i="2"/>
  <c r="H392" i="2"/>
  <c r="B392" i="2"/>
  <c r="A392" i="2"/>
  <c r="H391" i="2"/>
  <c r="B391" i="2"/>
  <c r="A391" i="2"/>
  <c r="H390" i="2"/>
  <c r="H389" i="1" s="1"/>
  <c r="B390" i="2"/>
  <c r="A390" i="2"/>
  <c r="H389" i="2"/>
  <c r="B389" i="2"/>
  <c r="A389" i="2"/>
  <c r="H388" i="2"/>
  <c r="B388" i="2"/>
  <c r="A388" i="2"/>
  <c r="H387" i="2"/>
  <c r="B387" i="2"/>
  <c r="A387" i="2"/>
  <c r="H386" i="2"/>
  <c r="H385" i="1" s="1"/>
  <c r="B386" i="2"/>
  <c r="A386" i="2"/>
  <c r="H385" i="2"/>
  <c r="B385" i="2"/>
  <c r="A385" i="2"/>
  <c r="H384" i="2"/>
  <c r="B384" i="2"/>
  <c r="A384" i="2"/>
  <c r="H383" i="2"/>
  <c r="B383" i="2"/>
  <c r="A383" i="2"/>
  <c r="H382" i="2"/>
  <c r="H381" i="1" s="1"/>
  <c r="B382" i="2"/>
  <c r="A382" i="2"/>
  <c r="H381" i="2"/>
  <c r="B381" i="2"/>
  <c r="A381" i="2"/>
  <c r="H380" i="2"/>
  <c r="B380" i="2"/>
  <c r="A380" i="2"/>
  <c r="H379" i="2"/>
  <c r="B379" i="2"/>
  <c r="A379" i="2"/>
  <c r="H378" i="2"/>
  <c r="H377" i="1" s="1"/>
  <c r="B378" i="2"/>
  <c r="A378" i="2"/>
  <c r="H377" i="2"/>
  <c r="H376" i="1" s="1"/>
  <c r="B377" i="2"/>
  <c r="A377" i="2"/>
  <c r="H376" i="2"/>
  <c r="B376" i="2"/>
  <c r="A376" i="2"/>
  <c r="H375" i="2"/>
  <c r="B375" i="2"/>
  <c r="A375" i="2"/>
  <c r="H374" i="2"/>
  <c r="H373" i="1" s="1"/>
  <c r="B374" i="2"/>
  <c r="A374" i="2"/>
  <c r="H373" i="2"/>
  <c r="B373" i="2"/>
  <c r="A373" i="2"/>
  <c r="H372" i="2"/>
  <c r="B372" i="2"/>
  <c r="A372" i="2"/>
  <c r="H371" i="2"/>
  <c r="B371" i="2"/>
  <c r="A371" i="2"/>
  <c r="H370" i="2"/>
  <c r="H369" i="1" s="1"/>
  <c r="B370" i="2"/>
  <c r="A370" i="2"/>
  <c r="H369" i="2"/>
  <c r="H368" i="1" s="1"/>
  <c r="B369" i="2"/>
  <c r="A369" i="2"/>
  <c r="H368" i="2"/>
  <c r="B368" i="2"/>
  <c r="A368" i="2"/>
  <c r="H367" i="2"/>
  <c r="B367" i="2"/>
  <c r="A367" i="2"/>
  <c r="H366" i="2"/>
  <c r="B366" i="2"/>
  <c r="A366" i="2"/>
  <c r="H365" i="2"/>
  <c r="B365" i="2"/>
  <c r="A365" i="2"/>
  <c r="H364" i="2"/>
  <c r="B364" i="2"/>
  <c r="A364" i="2"/>
  <c r="H363" i="2"/>
  <c r="B363" i="2"/>
  <c r="A363" i="2"/>
  <c r="H362" i="2"/>
  <c r="H361" i="1" s="1"/>
  <c r="B362" i="2"/>
  <c r="A362" i="2"/>
  <c r="H361" i="2"/>
  <c r="H360" i="1" s="1"/>
  <c r="B361" i="2"/>
  <c r="A361" i="2"/>
  <c r="H360" i="2"/>
  <c r="B360" i="2"/>
  <c r="A360" i="2"/>
  <c r="H359" i="2"/>
  <c r="B359" i="2"/>
  <c r="A359" i="2"/>
  <c r="H358" i="2"/>
  <c r="H357" i="1" s="1"/>
  <c r="B358" i="2"/>
  <c r="A358" i="2"/>
  <c r="H357" i="2"/>
  <c r="B357" i="2"/>
  <c r="A357" i="2"/>
  <c r="H356" i="2"/>
  <c r="B356" i="2"/>
  <c r="A356" i="2"/>
  <c r="H355" i="2"/>
  <c r="B355" i="2"/>
  <c r="A355" i="2"/>
  <c r="H354" i="2"/>
  <c r="H353" i="1" s="1"/>
  <c r="B354" i="2"/>
  <c r="A354" i="2"/>
  <c r="H353" i="2"/>
  <c r="H352" i="1" s="1"/>
  <c r="B353" i="2"/>
  <c r="A353" i="2"/>
  <c r="H352" i="2"/>
  <c r="B352" i="2"/>
  <c r="A352" i="2"/>
  <c r="H351" i="2"/>
  <c r="B351" i="2"/>
  <c r="A351" i="2"/>
  <c r="H350" i="2"/>
  <c r="H349" i="1" s="1"/>
  <c r="B350" i="2"/>
  <c r="A350" i="2"/>
  <c r="H349" i="2"/>
  <c r="B349" i="2"/>
  <c r="A349" i="2"/>
  <c r="H348" i="2"/>
  <c r="B348" i="2"/>
  <c r="A348" i="2"/>
  <c r="H347" i="2"/>
  <c r="B347" i="2"/>
  <c r="A347" i="2"/>
  <c r="H346" i="2"/>
  <c r="H345" i="1" s="1"/>
  <c r="B346" i="2"/>
  <c r="A346" i="2"/>
  <c r="H345" i="2"/>
  <c r="B345" i="2"/>
  <c r="A345" i="2"/>
  <c r="H344" i="2"/>
  <c r="B344" i="2"/>
  <c r="A344" i="2"/>
  <c r="H343" i="2"/>
  <c r="B343" i="2"/>
  <c r="A343" i="2"/>
  <c r="H342" i="2"/>
  <c r="H341" i="1" s="1"/>
  <c r="B342" i="2"/>
  <c r="A342" i="2"/>
  <c r="H341" i="2"/>
  <c r="B341" i="2"/>
  <c r="A341" i="2"/>
  <c r="H340" i="2"/>
  <c r="B340" i="2"/>
  <c r="A340" i="2"/>
  <c r="H339" i="2"/>
  <c r="B339" i="2"/>
  <c r="A339" i="2"/>
  <c r="H338" i="2"/>
  <c r="H337" i="1" s="1"/>
  <c r="B338" i="2"/>
  <c r="A338" i="2"/>
  <c r="H337" i="2"/>
  <c r="B337" i="2"/>
  <c r="A337" i="2"/>
  <c r="H336" i="2"/>
  <c r="B336" i="2"/>
  <c r="A336" i="2"/>
  <c r="H335" i="2"/>
  <c r="H334" i="1" s="1"/>
  <c r="B335" i="2"/>
  <c r="A335" i="2"/>
  <c r="H334" i="2"/>
  <c r="H333" i="1" s="1"/>
  <c r="B334" i="2"/>
  <c r="A334" i="2"/>
  <c r="H333" i="2"/>
  <c r="B333" i="2"/>
  <c r="A333" i="2"/>
  <c r="H332" i="2"/>
  <c r="B332" i="2"/>
  <c r="A332" i="2"/>
  <c r="H331" i="2"/>
  <c r="B331" i="2"/>
  <c r="A331" i="2"/>
  <c r="H330" i="2"/>
  <c r="H329" i="1" s="1"/>
  <c r="B330" i="2"/>
  <c r="A330" i="2"/>
  <c r="H329" i="2"/>
  <c r="B329" i="2"/>
  <c r="A329" i="2"/>
  <c r="H328" i="2"/>
  <c r="B328" i="2"/>
  <c r="A328" i="2"/>
  <c r="H327" i="2"/>
  <c r="B327" i="2"/>
  <c r="A327" i="2"/>
  <c r="H326" i="2"/>
  <c r="H325" i="1" s="1"/>
  <c r="B326" i="2"/>
  <c r="A326" i="2"/>
  <c r="H325" i="2"/>
  <c r="B325" i="2"/>
  <c r="A325" i="2"/>
  <c r="H324" i="2"/>
  <c r="B324" i="2"/>
  <c r="A324" i="2"/>
  <c r="H323" i="2"/>
  <c r="B323" i="2"/>
  <c r="A323" i="2"/>
  <c r="H322" i="2"/>
  <c r="H321" i="1" s="1"/>
  <c r="B322" i="2"/>
  <c r="A322" i="2"/>
  <c r="H321" i="2"/>
  <c r="B321" i="2"/>
  <c r="A321" i="2"/>
  <c r="H320" i="2"/>
  <c r="B320" i="2"/>
  <c r="A320" i="2"/>
  <c r="H319" i="2"/>
  <c r="B319" i="2"/>
  <c r="A319" i="2"/>
  <c r="H318" i="2"/>
  <c r="H317" i="1" s="1"/>
  <c r="B318" i="2"/>
  <c r="A318" i="2"/>
  <c r="H317" i="2"/>
  <c r="B317" i="2"/>
  <c r="A317" i="2"/>
  <c r="H316" i="2"/>
  <c r="B316" i="2"/>
  <c r="A316" i="2"/>
  <c r="H315" i="2"/>
  <c r="B315" i="2"/>
  <c r="A315" i="2"/>
  <c r="H314" i="2"/>
  <c r="H313" i="1" s="1"/>
  <c r="B314" i="2"/>
  <c r="A314" i="2"/>
  <c r="H313" i="2"/>
  <c r="H312" i="1" s="1"/>
  <c r="B313" i="2"/>
  <c r="A313" i="2"/>
  <c r="H312" i="2"/>
  <c r="B312" i="2"/>
  <c r="A312" i="2"/>
  <c r="H311" i="2"/>
  <c r="B311" i="2"/>
  <c r="A311" i="2"/>
  <c r="H310" i="2"/>
  <c r="H309" i="1" s="1"/>
  <c r="B310" i="2"/>
  <c r="A310" i="2"/>
  <c r="H309" i="2"/>
  <c r="B309" i="2"/>
  <c r="A309" i="2"/>
  <c r="H308" i="2"/>
  <c r="B308" i="2"/>
  <c r="A308" i="2"/>
  <c r="H307" i="2"/>
  <c r="B307" i="2"/>
  <c r="A307" i="2"/>
  <c r="H306" i="2"/>
  <c r="H305" i="1" s="1"/>
  <c r="B306" i="2"/>
  <c r="A306" i="2"/>
  <c r="H305" i="2"/>
  <c r="H304" i="1" s="1"/>
  <c r="B305" i="2"/>
  <c r="A305" i="2"/>
  <c r="H304" i="2"/>
  <c r="B304" i="2"/>
  <c r="A304" i="2"/>
  <c r="H303" i="2"/>
  <c r="B303" i="2"/>
  <c r="A303" i="2"/>
  <c r="H302" i="2"/>
  <c r="B302" i="2"/>
  <c r="A302" i="2"/>
  <c r="H301" i="2"/>
  <c r="B301" i="2"/>
  <c r="A301" i="2"/>
  <c r="H300" i="2"/>
  <c r="B300" i="2"/>
  <c r="A300" i="2"/>
  <c r="H299" i="2"/>
  <c r="B299" i="2"/>
  <c r="A299" i="2"/>
  <c r="H298" i="2"/>
  <c r="H297" i="1" s="1"/>
  <c r="B298" i="2"/>
  <c r="A298" i="2"/>
  <c r="H297" i="2"/>
  <c r="H296" i="1" s="1"/>
  <c r="B297" i="2"/>
  <c r="A297" i="2"/>
  <c r="H296" i="2"/>
  <c r="B296" i="2"/>
  <c r="A296" i="2"/>
  <c r="H295" i="2"/>
  <c r="B295" i="2"/>
  <c r="A295" i="2"/>
  <c r="H294" i="2"/>
  <c r="H293" i="1" s="1"/>
  <c r="B294" i="2"/>
  <c r="A294" i="2"/>
  <c r="H293" i="2"/>
  <c r="B293" i="2"/>
  <c r="A293" i="2"/>
  <c r="H292" i="2"/>
  <c r="B292" i="2"/>
  <c r="A292" i="2"/>
  <c r="H291" i="2"/>
  <c r="B291" i="2"/>
  <c r="A291" i="2"/>
  <c r="H290" i="2"/>
  <c r="H289" i="1" s="1"/>
  <c r="B290" i="2"/>
  <c r="A290" i="2"/>
  <c r="H289" i="2"/>
  <c r="H288" i="1" s="1"/>
  <c r="B289" i="2"/>
  <c r="A289" i="2"/>
  <c r="H288" i="2"/>
  <c r="B288" i="2"/>
  <c r="A288" i="2"/>
  <c r="H287" i="2"/>
  <c r="B287" i="2"/>
  <c r="A287" i="2"/>
  <c r="H286" i="2"/>
  <c r="H285" i="1" s="1"/>
  <c r="B286" i="2"/>
  <c r="A286" i="2"/>
  <c r="H285" i="2"/>
  <c r="B285" i="2"/>
  <c r="A285" i="2"/>
  <c r="H284" i="2"/>
  <c r="B284" i="2"/>
  <c r="A284" i="2"/>
  <c r="H283" i="2"/>
  <c r="B283" i="2"/>
  <c r="A283" i="2"/>
  <c r="H282" i="2"/>
  <c r="H281" i="1" s="1"/>
  <c r="B282" i="2"/>
  <c r="A282" i="2"/>
  <c r="H281" i="2"/>
  <c r="B281" i="2"/>
  <c r="A281" i="2"/>
  <c r="H280" i="2"/>
  <c r="B280" i="2"/>
  <c r="A280" i="2"/>
  <c r="H279" i="2"/>
  <c r="B279" i="2"/>
  <c r="A279" i="2"/>
  <c r="H278" i="2"/>
  <c r="H277" i="1" s="1"/>
  <c r="B278" i="2"/>
  <c r="A278" i="2"/>
  <c r="H277" i="2"/>
  <c r="B277" i="2"/>
  <c r="A277" i="2"/>
  <c r="H276" i="2"/>
  <c r="B276" i="2"/>
  <c r="A276" i="2"/>
  <c r="H275" i="2"/>
  <c r="B275" i="2"/>
  <c r="A275" i="2"/>
  <c r="H274" i="2"/>
  <c r="H273" i="1" s="1"/>
  <c r="B274" i="2"/>
  <c r="A274" i="2"/>
  <c r="H273" i="2"/>
  <c r="B273" i="2"/>
  <c r="A273" i="2"/>
  <c r="H272" i="2"/>
  <c r="B272" i="2"/>
  <c r="A272" i="2"/>
  <c r="H271" i="2"/>
  <c r="H270" i="1" s="1"/>
  <c r="B271" i="2"/>
  <c r="A271" i="2"/>
  <c r="H270" i="2"/>
  <c r="H269" i="1" s="1"/>
  <c r="B270" i="2"/>
  <c r="A270" i="2"/>
  <c r="H269" i="2"/>
  <c r="B269" i="2"/>
  <c r="A269" i="2"/>
  <c r="H268" i="2"/>
  <c r="B268" i="2"/>
  <c r="A268" i="2"/>
  <c r="H267" i="2"/>
  <c r="B267" i="2"/>
  <c r="A267" i="2"/>
  <c r="H266" i="2"/>
  <c r="H265" i="1" s="1"/>
  <c r="B266" i="2"/>
  <c r="A266" i="2"/>
  <c r="H265" i="2"/>
  <c r="B265" i="2"/>
  <c r="A265" i="2"/>
  <c r="H264" i="2"/>
  <c r="B264" i="2"/>
  <c r="A264" i="2"/>
  <c r="H263" i="2"/>
  <c r="B263" i="2"/>
  <c r="A263" i="2"/>
  <c r="H262" i="2"/>
  <c r="H261" i="1" s="1"/>
  <c r="B262" i="2"/>
  <c r="A262" i="2"/>
  <c r="H261" i="2"/>
  <c r="B261" i="2"/>
  <c r="A261" i="2"/>
  <c r="H260" i="2"/>
  <c r="B260" i="2"/>
  <c r="A260" i="2"/>
  <c r="H259" i="2"/>
  <c r="B259" i="2"/>
  <c r="A259" i="2"/>
  <c r="H258" i="2"/>
  <c r="H257" i="1" s="1"/>
  <c r="B258" i="2"/>
  <c r="A258" i="2"/>
  <c r="H257" i="2"/>
  <c r="B257" i="2"/>
  <c r="A257" i="2"/>
  <c r="H256" i="2"/>
  <c r="B256" i="2"/>
  <c r="A256" i="2"/>
  <c r="H255" i="2"/>
  <c r="B255" i="2"/>
  <c r="A255" i="2"/>
  <c r="H254" i="2"/>
  <c r="H253" i="1" s="1"/>
  <c r="B254" i="2"/>
  <c r="A254" i="2"/>
  <c r="H253" i="2"/>
  <c r="B253" i="2"/>
  <c r="A253" i="2"/>
  <c r="H252" i="2"/>
  <c r="B252" i="2"/>
  <c r="A252" i="2"/>
  <c r="H251" i="2"/>
  <c r="B251" i="2"/>
  <c r="A251" i="2"/>
  <c r="H250" i="2"/>
  <c r="H249" i="1" s="1"/>
  <c r="B250" i="2"/>
  <c r="A250" i="2"/>
  <c r="H249" i="2"/>
  <c r="H248" i="1" s="1"/>
  <c r="B249" i="2"/>
  <c r="A249" i="2"/>
  <c r="H248" i="2"/>
  <c r="B248" i="2"/>
  <c r="A248" i="2"/>
  <c r="H247" i="2"/>
  <c r="B247" i="2"/>
  <c r="A247" i="2"/>
  <c r="H246" i="2"/>
  <c r="H245" i="1" s="1"/>
  <c r="B246" i="2"/>
  <c r="A246" i="2"/>
  <c r="H245" i="2"/>
  <c r="B245" i="2"/>
  <c r="A245" i="2"/>
  <c r="H244" i="2"/>
  <c r="B244" i="2"/>
  <c r="A244" i="2"/>
  <c r="H243" i="2"/>
  <c r="B243" i="2"/>
  <c r="A243" i="2"/>
  <c r="H242" i="2"/>
  <c r="H241" i="1" s="1"/>
  <c r="B242" i="2"/>
  <c r="A242" i="2"/>
  <c r="H241" i="2"/>
  <c r="H240" i="1" s="1"/>
  <c r="B241" i="2"/>
  <c r="A241" i="2"/>
  <c r="H240" i="2"/>
  <c r="B240" i="2"/>
  <c r="A240" i="2"/>
  <c r="H239" i="2"/>
  <c r="B239" i="2"/>
  <c r="A239" i="2"/>
  <c r="H238" i="2"/>
  <c r="B238" i="2"/>
  <c r="A238" i="2"/>
  <c r="H237" i="2"/>
  <c r="B237" i="2"/>
  <c r="A237" i="2"/>
  <c r="H236" i="2"/>
  <c r="B236" i="2"/>
  <c r="A236" i="2"/>
  <c r="H235" i="2"/>
  <c r="B235" i="2"/>
  <c r="A235" i="2"/>
  <c r="H234" i="2"/>
  <c r="H233" i="1" s="1"/>
  <c r="B234" i="2"/>
  <c r="A234" i="2"/>
  <c r="H233" i="2"/>
  <c r="H232" i="1" s="1"/>
  <c r="B233" i="2"/>
  <c r="A233" i="2"/>
  <c r="H232" i="2"/>
  <c r="B232" i="2"/>
  <c r="A232" i="2"/>
  <c r="H231" i="2"/>
  <c r="B231" i="2"/>
  <c r="A231" i="2"/>
  <c r="H230" i="2"/>
  <c r="H229" i="1" s="1"/>
  <c r="B230" i="2"/>
  <c r="A230" i="2"/>
  <c r="H229" i="2"/>
  <c r="B229" i="2"/>
  <c r="A229" i="2"/>
  <c r="H228" i="2"/>
  <c r="B228" i="2"/>
  <c r="A228" i="2"/>
  <c r="H227" i="2"/>
  <c r="B227" i="2"/>
  <c r="A227" i="2"/>
  <c r="H226" i="2"/>
  <c r="H225" i="1" s="1"/>
  <c r="B226" i="2"/>
  <c r="A226" i="2"/>
  <c r="H225" i="2"/>
  <c r="H224" i="1" s="1"/>
  <c r="B225" i="2"/>
  <c r="A225" i="2"/>
  <c r="H224" i="2"/>
  <c r="B224" i="2"/>
  <c r="A224" i="2"/>
  <c r="H223" i="2"/>
  <c r="B223" i="2"/>
  <c r="A223" i="2"/>
  <c r="H222" i="2"/>
  <c r="H221" i="1" s="1"/>
  <c r="B222" i="2"/>
  <c r="A222" i="2"/>
  <c r="H221" i="2"/>
  <c r="B221" i="2"/>
  <c r="A221" i="2"/>
  <c r="H220" i="2"/>
  <c r="B220" i="2"/>
  <c r="A220" i="2"/>
  <c r="H219" i="2"/>
  <c r="B219" i="2"/>
  <c r="A219" i="2"/>
  <c r="H218" i="2"/>
  <c r="H217" i="1" s="1"/>
  <c r="B218" i="2"/>
  <c r="A218" i="2"/>
  <c r="H217" i="2"/>
  <c r="B217" i="2"/>
  <c r="A217" i="2"/>
  <c r="H216" i="2"/>
  <c r="B216" i="2"/>
  <c r="A216" i="2"/>
  <c r="H215" i="2"/>
  <c r="H214" i="1" s="1"/>
  <c r="B215" i="2"/>
  <c r="A215" i="2"/>
  <c r="H214" i="2"/>
  <c r="H213" i="1" s="1"/>
  <c r="B214" i="2"/>
  <c r="A214" i="2"/>
  <c r="H213" i="2"/>
  <c r="B213" i="2"/>
  <c r="A213" i="2"/>
  <c r="H212" i="2"/>
  <c r="B212" i="2"/>
  <c r="A212" i="2"/>
  <c r="H211" i="2"/>
  <c r="B211" i="2"/>
  <c r="A211" i="2"/>
  <c r="H210" i="2"/>
  <c r="H209" i="1" s="1"/>
  <c r="B210" i="2"/>
  <c r="A210" i="2"/>
  <c r="H209" i="2"/>
  <c r="B209" i="2"/>
  <c r="A209" i="2"/>
  <c r="H208" i="2"/>
  <c r="B208" i="2"/>
  <c r="A208" i="2"/>
  <c r="H207" i="2"/>
  <c r="H206" i="1" s="1"/>
  <c r="B207" i="2"/>
  <c r="A207" i="2"/>
  <c r="H206" i="2"/>
  <c r="H205" i="1" s="1"/>
  <c r="B206" i="2"/>
  <c r="A206" i="2"/>
  <c r="H205" i="2"/>
  <c r="B205" i="2"/>
  <c r="A205" i="2"/>
  <c r="H204" i="2"/>
  <c r="B204" i="2"/>
  <c r="A204" i="2"/>
  <c r="H203" i="2"/>
  <c r="B203" i="2"/>
  <c r="A203" i="2"/>
  <c r="H202" i="2"/>
  <c r="H201" i="1" s="1"/>
  <c r="B202" i="2"/>
  <c r="A202" i="2"/>
  <c r="H201" i="2"/>
  <c r="B201" i="2"/>
  <c r="A201" i="2"/>
  <c r="H200" i="2"/>
  <c r="B200" i="2"/>
  <c r="A200" i="2"/>
  <c r="H199" i="2"/>
  <c r="B199" i="2"/>
  <c r="A199" i="2"/>
  <c r="H198" i="2"/>
  <c r="H197" i="1" s="1"/>
  <c r="B198" i="2"/>
  <c r="A198" i="2"/>
  <c r="H197" i="2"/>
  <c r="B197" i="2"/>
  <c r="A197" i="2"/>
  <c r="H196" i="2"/>
  <c r="B196" i="2"/>
  <c r="A196" i="2"/>
  <c r="H195" i="2"/>
  <c r="B195" i="2"/>
  <c r="A195" i="2"/>
  <c r="H194" i="2"/>
  <c r="H193" i="1" s="1"/>
  <c r="B194" i="2"/>
  <c r="A194" i="2"/>
  <c r="H193" i="2"/>
  <c r="B193" i="2"/>
  <c r="A193" i="2"/>
  <c r="H192" i="2"/>
  <c r="B192" i="2"/>
  <c r="A192" i="2"/>
  <c r="H191" i="2"/>
  <c r="B191" i="2"/>
  <c r="A191" i="2"/>
  <c r="H190" i="2"/>
  <c r="H189" i="1" s="1"/>
  <c r="B190" i="2"/>
  <c r="A190" i="2"/>
  <c r="H189" i="2"/>
  <c r="B189" i="2"/>
  <c r="A189" i="2"/>
  <c r="H188" i="2"/>
  <c r="B188" i="2"/>
  <c r="A188" i="2"/>
  <c r="H187" i="2"/>
  <c r="B187" i="2"/>
  <c r="A187" i="2"/>
  <c r="H186" i="2"/>
  <c r="H185" i="1" s="1"/>
  <c r="B186" i="2"/>
  <c r="A186" i="2"/>
  <c r="H185" i="2"/>
  <c r="H184" i="1" s="1"/>
  <c r="B185" i="2"/>
  <c r="A185" i="2"/>
  <c r="H184" i="2"/>
  <c r="B184" i="2"/>
  <c r="A184" i="2"/>
  <c r="H183" i="2"/>
  <c r="B183" i="2"/>
  <c r="A183" i="2"/>
  <c r="H182" i="2"/>
  <c r="H181" i="1" s="1"/>
  <c r="B182" i="2"/>
  <c r="A182" i="2"/>
  <c r="H181" i="2"/>
  <c r="B181" i="2"/>
  <c r="A181" i="2"/>
  <c r="H180" i="2"/>
  <c r="B180" i="2"/>
  <c r="A180" i="2"/>
  <c r="H179" i="2"/>
  <c r="B179" i="2"/>
  <c r="A179" i="2"/>
  <c r="H178" i="2"/>
  <c r="H177" i="1" s="1"/>
  <c r="B178" i="2"/>
  <c r="A178" i="2"/>
  <c r="H177" i="2"/>
  <c r="H176" i="1" s="1"/>
  <c r="B177" i="2"/>
  <c r="A177" i="2"/>
  <c r="H176" i="2"/>
  <c r="B176" i="2"/>
  <c r="A176" i="2"/>
  <c r="H175" i="2"/>
  <c r="B175" i="2"/>
  <c r="A175" i="2"/>
  <c r="H174" i="2"/>
  <c r="B174" i="2"/>
  <c r="A174" i="2"/>
  <c r="H173" i="2"/>
  <c r="B173" i="2"/>
  <c r="A173" i="2"/>
  <c r="H172" i="2"/>
  <c r="B172" i="2"/>
  <c r="A172" i="2"/>
  <c r="H171" i="2"/>
  <c r="B171" i="2"/>
  <c r="A171" i="2"/>
  <c r="H170" i="2"/>
  <c r="H169" i="1" s="1"/>
  <c r="B170" i="2"/>
  <c r="A170" i="2"/>
  <c r="H169" i="2"/>
  <c r="H168" i="1" s="1"/>
  <c r="B169" i="2"/>
  <c r="A169" i="2"/>
  <c r="H168" i="2"/>
  <c r="B168" i="2"/>
  <c r="A168" i="2"/>
  <c r="H167" i="2"/>
  <c r="B167" i="2"/>
  <c r="A167" i="2"/>
  <c r="H166" i="2"/>
  <c r="H165" i="1" s="1"/>
  <c r="B166" i="2"/>
  <c r="A166" i="2"/>
  <c r="H165" i="2"/>
  <c r="B165" i="2"/>
  <c r="A165" i="2"/>
  <c r="H164" i="2"/>
  <c r="B164" i="2"/>
  <c r="A164" i="2"/>
  <c r="H163" i="2"/>
  <c r="B163" i="2"/>
  <c r="A163" i="2"/>
  <c r="H162" i="2"/>
  <c r="H161" i="1" s="1"/>
  <c r="B162" i="2"/>
  <c r="A162" i="2"/>
  <c r="H161" i="2"/>
  <c r="H160" i="1" s="1"/>
  <c r="B161" i="2"/>
  <c r="A161" i="2"/>
  <c r="H160" i="2"/>
  <c r="B160" i="2"/>
  <c r="A160" i="2"/>
  <c r="H159" i="2"/>
  <c r="B159" i="2"/>
  <c r="A159" i="2"/>
  <c r="H158" i="2"/>
  <c r="H157" i="1" s="1"/>
  <c r="B158" i="2"/>
  <c r="A158" i="2"/>
  <c r="H157" i="2"/>
  <c r="B157" i="2"/>
  <c r="A157" i="2"/>
  <c r="H156" i="2"/>
  <c r="B156" i="2"/>
  <c r="A156" i="2"/>
  <c r="H155" i="2"/>
  <c r="B155" i="2"/>
  <c r="A155" i="2"/>
  <c r="H154" i="2"/>
  <c r="H153" i="1" s="1"/>
  <c r="B154" i="2"/>
  <c r="A154" i="2"/>
  <c r="H153" i="2"/>
  <c r="B153" i="2"/>
  <c r="A153" i="2"/>
  <c r="H152" i="2"/>
  <c r="B152" i="2"/>
  <c r="A152" i="2"/>
  <c r="H151" i="2"/>
  <c r="H150" i="1" s="1"/>
  <c r="B151" i="2"/>
  <c r="A151" i="2"/>
  <c r="H150" i="2"/>
  <c r="H149" i="1" s="1"/>
  <c r="B150" i="2"/>
  <c r="A150" i="2"/>
  <c r="H149" i="2"/>
  <c r="B149" i="2"/>
  <c r="A149" i="2"/>
  <c r="H148" i="2"/>
  <c r="B148" i="2"/>
  <c r="A148" i="2"/>
  <c r="H147" i="2"/>
  <c r="B147" i="2"/>
  <c r="A147" i="2"/>
  <c r="H146" i="2"/>
  <c r="H145" i="1" s="1"/>
  <c r="B146" i="2"/>
  <c r="A146" i="2"/>
  <c r="H145" i="2"/>
  <c r="B145" i="2"/>
  <c r="A145" i="2"/>
  <c r="H144" i="2"/>
  <c r="B144" i="2"/>
  <c r="A144" i="2"/>
  <c r="H143" i="2"/>
  <c r="H142" i="1" s="1"/>
  <c r="B143" i="2"/>
  <c r="A143" i="2"/>
  <c r="H142" i="2"/>
  <c r="H141" i="1" s="1"/>
  <c r="B142" i="2"/>
  <c r="A142" i="2"/>
  <c r="H141" i="2"/>
  <c r="B141" i="2"/>
  <c r="A141" i="2"/>
  <c r="H140" i="2"/>
  <c r="B140" i="2"/>
  <c r="A140" i="2"/>
  <c r="H139" i="2"/>
  <c r="B139" i="2"/>
  <c r="A139" i="2"/>
  <c r="H138" i="2"/>
  <c r="H137" i="1" s="1"/>
  <c r="B138" i="2"/>
  <c r="A138" i="2"/>
  <c r="H137" i="2"/>
  <c r="B137" i="2"/>
  <c r="A137" i="2"/>
  <c r="H136" i="2"/>
  <c r="B136" i="2"/>
  <c r="A136" i="2"/>
  <c r="H135" i="2"/>
  <c r="B135" i="2"/>
  <c r="A135" i="2"/>
  <c r="H134" i="2"/>
  <c r="H133" i="1" s="1"/>
  <c r="B134" i="2"/>
  <c r="A134" i="2"/>
  <c r="H133" i="2"/>
  <c r="B133" i="2"/>
  <c r="A133" i="2"/>
  <c r="H132" i="2"/>
  <c r="B132" i="2"/>
  <c r="A132" i="2"/>
  <c r="H131" i="2"/>
  <c r="B131" i="2"/>
  <c r="A131" i="2"/>
  <c r="H130" i="2"/>
  <c r="H129" i="1" s="1"/>
  <c r="B130" i="2"/>
  <c r="A130" i="2"/>
  <c r="H129" i="2"/>
  <c r="B129" i="2"/>
  <c r="A129" i="2"/>
  <c r="H128" i="2"/>
  <c r="B128" i="2"/>
  <c r="A128" i="2"/>
  <c r="H127" i="2"/>
  <c r="B127" i="2"/>
  <c r="A127" i="2"/>
  <c r="H126" i="2"/>
  <c r="H125" i="1" s="1"/>
  <c r="B126" i="2"/>
  <c r="A126" i="2"/>
  <c r="H125" i="2"/>
  <c r="B125" i="2"/>
  <c r="A125" i="2"/>
  <c r="H124" i="2"/>
  <c r="B124" i="2"/>
  <c r="A124" i="2"/>
  <c r="H123" i="2"/>
  <c r="B123" i="2"/>
  <c r="A123" i="2"/>
  <c r="H122" i="2"/>
  <c r="H121" i="1" s="1"/>
  <c r="B122" i="2"/>
  <c r="A122" i="2"/>
  <c r="H121" i="2"/>
  <c r="H120" i="1" s="1"/>
  <c r="B121" i="2"/>
  <c r="A121" i="2"/>
  <c r="H120" i="2"/>
  <c r="B120" i="2"/>
  <c r="A120" i="2"/>
  <c r="H119" i="2"/>
  <c r="B119" i="2"/>
  <c r="A119" i="2"/>
  <c r="H118" i="2"/>
  <c r="H117" i="1" s="1"/>
  <c r="B118" i="2"/>
  <c r="A118" i="2"/>
  <c r="H117" i="2"/>
  <c r="B117" i="2"/>
  <c r="A117" i="2"/>
  <c r="H116" i="2"/>
  <c r="B116" i="2"/>
  <c r="A116" i="2"/>
  <c r="H115" i="2"/>
  <c r="B115" i="2"/>
  <c r="A115" i="2"/>
  <c r="H114" i="2"/>
  <c r="H113" i="1" s="1"/>
  <c r="B114" i="2"/>
  <c r="A114" i="2"/>
  <c r="H113" i="2"/>
  <c r="H112" i="1" s="1"/>
  <c r="B113" i="2"/>
  <c r="A113" i="2"/>
  <c r="H112" i="2"/>
  <c r="B112" i="2"/>
  <c r="A112" i="2"/>
  <c r="H111" i="2"/>
  <c r="B111" i="2"/>
  <c r="A111" i="2"/>
  <c r="H110" i="2"/>
  <c r="B110" i="2"/>
  <c r="A110" i="2"/>
  <c r="H109" i="2"/>
  <c r="B109" i="2"/>
  <c r="A109" i="2"/>
  <c r="H108" i="2"/>
  <c r="B108" i="2"/>
  <c r="A108" i="2"/>
  <c r="H107" i="2"/>
  <c r="B107" i="2"/>
  <c r="A107" i="2"/>
  <c r="H106" i="2"/>
  <c r="H105" i="1" s="1"/>
  <c r="B106" i="2"/>
  <c r="A106" i="2"/>
  <c r="H105" i="2"/>
  <c r="H104" i="1" s="1"/>
  <c r="B105" i="2"/>
  <c r="A105" i="2"/>
  <c r="H104" i="2"/>
  <c r="B104" i="2"/>
  <c r="A104" i="2"/>
  <c r="H103" i="2"/>
  <c r="B103" i="2"/>
  <c r="A103" i="2"/>
  <c r="H102" i="2"/>
  <c r="H101" i="1" s="1"/>
  <c r="B102" i="2"/>
  <c r="A102" i="2"/>
  <c r="H101" i="2"/>
  <c r="B101" i="2"/>
  <c r="A101" i="2"/>
  <c r="H100" i="2"/>
  <c r="B100" i="2"/>
  <c r="A100" i="2"/>
  <c r="H99" i="2"/>
  <c r="B99" i="2"/>
  <c r="A99" i="2"/>
  <c r="H98" i="2"/>
  <c r="H97" i="1" s="1"/>
  <c r="B98" i="2"/>
  <c r="A98" i="2"/>
  <c r="H97" i="2"/>
  <c r="H96" i="1" s="1"/>
  <c r="B97" i="2"/>
  <c r="A97" i="2"/>
  <c r="H96" i="2"/>
  <c r="B96" i="2"/>
  <c r="A96" i="2"/>
  <c r="H95" i="2"/>
  <c r="B95" i="2"/>
  <c r="A95" i="2"/>
  <c r="H94" i="2"/>
  <c r="H93" i="1" s="1"/>
  <c r="B94" i="2"/>
  <c r="A94" i="2"/>
  <c r="H93" i="2"/>
  <c r="B93" i="2"/>
  <c r="A93" i="2"/>
  <c r="H92" i="2"/>
  <c r="B92" i="2"/>
  <c r="A92" i="2"/>
  <c r="H91" i="2"/>
  <c r="B91" i="2"/>
  <c r="A91" i="2"/>
  <c r="H90" i="2"/>
  <c r="H89" i="1" s="1"/>
  <c r="B90" i="2"/>
  <c r="A90" i="2"/>
  <c r="H89" i="2"/>
  <c r="B89" i="2"/>
  <c r="A89" i="2"/>
  <c r="H88" i="2"/>
  <c r="B88" i="2"/>
  <c r="A88" i="2"/>
  <c r="H87" i="2"/>
  <c r="H86" i="1" s="1"/>
  <c r="B87" i="2"/>
  <c r="A87" i="2"/>
  <c r="H86" i="2"/>
  <c r="H85" i="1" s="1"/>
  <c r="B86" i="2"/>
  <c r="A86" i="2"/>
  <c r="H85" i="2"/>
  <c r="B85" i="2"/>
  <c r="A85" i="2"/>
  <c r="H84" i="2"/>
  <c r="B84" i="2"/>
  <c r="A84" i="2"/>
  <c r="H83" i="2"/>
  <c r="B83" i="2"/>
  <c r="A83" i="2"/>
  <c r="H82" i="2"/>
  <c r="H81" i="1" s="1"/>
  <c r="B82" i="2"/>
  <c r="A82" i="2"/>
  <c r="H81" i="2"/>
  <c r="B81" i="2"/>
  <c r="A81" i="2"/>
  <c r="H80" i="2"/>
  <c r="B80" i="2"/>
  <c r="A80" i="2"/>
  <c r="H79" i="2"/>
  <c r="H78" i="1" s="1"/>
  <c r="B79" i="2"/>
  <c r="A79" i="2"/>
  <c r="H78" i="2"/>
  <c r="H77" i="1" s="1"/>
  <c r="B78" i="2"/>
  <c r="A78" i="2"/>
  <c r="H77" i="2"/>
  <c r="B77" i="2"/>
  <c r="A77" i="2"/>
  <c r="H76" i="2"/>
  <c r="B76" i="2"/>
  <c r="A76" i="2"/>
  <c r="H75" i="2"/>
  <c r="B75" i="2"/>
  <c r="A75" i="2"/>
  <c r="H74" i="2"/>
  <c r="H73" i="1" s="1"/>
  <c r="B74" i="2"/>
  <c r="A74" i="2"/>
  <c r="H73" i="2"/>
  <c r="B73" i="2"/>
  <c r="A73" i="2"/>
  <c r="H72" i="2"/>
  <c r="B72" i="2"/>
  <c r="A72" i="2"/>
  <c r="H71" i="2"/>
  <c r="B71" i="2"/>
  <c r="A71" i="2"/>
  <c r="H70" i="2"/>
  <c r="H69" i="1" s="1"/>
  <c r="B70" i="2"/>
  <c r="A70" i="2"/>
  <c r="H69" i="2"/>
  <c r="B69" i="2"/>
  <c r="A69" i="2"/>
  <c r="H68" i="2"/>
  <c r="B68" i="2"/>
  <c r="A68" i="2"/>
  <c r="H67" i="2"/>
  <c r="B67" i="2"/>
  <c r="A67" i="2"/>
  <c r="H66" i="2"/>
  <c r="H65" i="1" s="1"/>
  <c r="B66" i="2"/>
  <c r="A66" i="2"/>
  <c r="H65" i="2"/>
  <c r="B65" i="2"/>
  <c r="A65" i="2"/>
  <c r="H64" i="2"/>
  <c r="B64" i="2"/>
  <c r="A64" i="2"/>
  <c r="H63" i="2"/>
  <c r="B63" i="2"/>
  <c r="A63" i="2"/>
  <c r="H62" i="2"/>
  <c r="H61" i="1" s="1"/>
  <c r="B62" i="2"/>
  <c r="A62" i="2"/>
  <c r="H61" i="2"/>
  <c r="B61" i="2"/>
  <c r="A61" i="2"/>
  <c r="H60" i="2"/>
  <c r="B60" i="2"/>
  <c r="A60" i="2"/>
  <c r="H59" i="2"/>
  <c r="B59" i="2"/>
  <c r="A59" i="2"/>
  <c r="H58" i="2"/>
  <c r="H57" i="1" s="1"/>
  <c r="B58" i="2"/>
  <c r="A58" i="2"/>
  <c r="H57" i="2"/>
  <c r="H56" i="1" s="1"/>
  <c r="B57" i="2"/>
  <c r="A57" i="2"/>
  <c r="H56" i="2"/>
  <c r="B56" i="2"/>
  <c r="A56" i="2"/>
  <c r="H55" i="2"/>
  <c r="B55" i="2"/>
  <c r="A55" i="2"/>
  <c r="H54" i="2"/>
  <c r="H53" i="1" s="1"/>
  <c r="B54" i="2"/>
  <c r="A54" i="2"/>
  <c r="H53" i="2"/>
  <c r="B53" i="2"/>
  <c r="A53" i="2"/>
  <c r="H52" i="2"/>
  <c r="H51" i="1" s="1"/>
  <c r="B52" i="2"/>
  <c r="A52" i="2"/>
  <c r="H51" i="2"/>
  <c r="B51" i="2"/>
  <c r="A51" i="2"/>
  <c r="H50" i="2"/>
  <c r="H49" i="1" s="1"/>
  <c r="B50" i="2"/>
  <c r="A50" i="2"/>
  <c r="H49" i="2"/>
  <c r="H48" i="1" s="1"/>
  <c r="B49" i="2"/>
  <c r="A49" i="2"/>
  <c r="H48" i="2"/>
  <c r="B48" i="2"/>
  <c r="A48" i="2"/>
  <c r="H47" i="2"/>
  <c r="B47" i="2"/>
  <c r="A47" i="2"/>
  <c r="H46" i="2"/>
  <c r="B46" i="2"/>
  <c r="A46" i="2"/>
  <c r="H45" i="2"/>
  <c r="B45" i="2"/>
  <c r="A45" i="2"/>
  <c r="H44" i="2"/>
  <c r="B44" i="2"/>
  <c r="A44" i="2"/>
  <c r="H43" i="2"/>
  <c r="B43" i="2"/>
  <c r="A43" i="2"/>
  <c r="H42" i="2"/>
  <c r="H41" i="1" s="1"/>
  <c r="B42" i="2"/>
  <c r="A42" i="2"/>
  <c r="H41" i="2"/>
  <c r="H40" i="1" s="1"/>
  <c r="B41" i="2"/>
  <c r="A41" i="2"/>
  <c r="H40" i="2"/>
  <c r="B40" i="2"/>
  <c r="A40" i="2"/>
  <c r="H39" i="2"/>
  <c r="B39" i="2"/>
  <c r="A39" i="2"/>
  <c r="H38" i="2"/>
  <c r="H37" i="1" s="1"/>
  <c r="B38" i="2"/>
  <c r="A38" i="2"/>
  <c r="H37" i="2"/>
  <c r="B37" i="2"/>
  <c r="A37" i="2"/>
  <c r="H36" i="2"/>
  <c r="B36" i="2"/>
  <c r="A36" i="2"/>
  <c r="H35" i="2"/>
  <c r="B35" i="2"/>
  <c r="A35" i="2"/>
  <c r="H34" i="2"/>
  <c r="H33" i="1" s="1"/>
  <c r="B34" i="2"/>
  <c r="A34" i="2"/>
  <c r="H33" i="2"/>
  <c r="H32" i="1" s="1"/>
  <c r="B33" i="2"/>
  <c r="A33" i="2"/>
  <c r="H32" i="2"/>
  <c r="B32" i="2"/>
  <c r="A32" i="2"/>
  <c r="H31" i="2"/>
  <c r="B31" i="2"/>
  <c r="A31" i="2"/>
  <c r="H30" i="2"/>
  <c r="H29" i="1" s="1"/>
  <c r="B30" i="2"/>
  <c r="A30" i="2"/>
  <c r="H29" i="2"/>
  <c r="B29" i="2"/>
  <c r="A29" i="2"/>
  <c r="H28" i="2"/>
  <c r="B28" i="2"/>
  <c r="A28" i="2"/>
  <c r="H27" i="2"/>
  <c r="B27" i="2"/>
  <c r="A27" i="2"/>
  <c r="H26" i="2"/>
  <c r="H25" i="1" s="1"/>
  <c r="B26" i="2"/>
  <c r="A26" i="2"/>
  <c r="H25" i="2"/>
  <c r="B25" i="2"/>
  <c r="A25" i="2"/>
  <c r="H24" i="2"/>
  <c r="B24" i="2"/>
  <c r="A24" i="2"/>
  <c r="H23" i="2"/>
  <c r="H22" i="1" s="1"/>
  <c r="B23" i="2"/>
  <c r="A23" i="2"/>
  <c r="H22" i="2"/>
  <c r="H21" i="1" s="1"/>
  <c r="B22" i="2"/>
  <c r="A22" i="2"/>
  <c r="H21" i="2"/>
  <c r="B21" i="2"/>
  <c r="A21" i="2"/>
  <c r="H20" i="2"/>
  <c r="B20" i="2"/>
  <c r="A20" i="2"/>
  <c r="H19" i="2"/>
  <c r="B19" i="2"/>
  <c r="A19" i="2"/>
  <c r="H18" i="2"/>
  <c r="H17" i="1" s="1"/>
  <c r="B18" i="2"/>
  <c r="A18" i="2"/>
  <c r="H17" i="2"/>
  <c r="B17" i="2"/>
  <c r="A17" i="2"/>
  <c r="H16" i="2"/>
  <c r="B16" i="2"/>
  <c r="A16" i="2"/>
  <c r="H15" i="2"/>
  <c r="H14" i="1" s="1"/>
  <c r="B15" i="2"/>
  <c r="A15" i="2"/>
  <c r="H14" i="2"/>
  <c r="H13" i="1" s="1"/>
  <c r="B14" i="2"/>
  <c r="A14" i="2"/>
  <c r="H13" i="2"/>
  <c r="B13" i="2"/>
  <c r="A13" i="2"/>
  <c r="H12" i="2"/>
  <c r="B12" i="2"/>
  <c r="A12" i="2"/>
  <c r="H11" i="2"/>
  <c r="B11" i="2"/>
  <c r="A11" i="2"/>
  <c r="H10" i="2"/>
  <c r="H9" i="1" s="1"/>
  <c r="B10" i="2"/>
  <c r="A10" i="2"/>
  <c r="H9" i="2"/>
  <c r="B9" i="2"/>
  <c r="A9" i="2"/>
  <c r="H8" i="2"/>
  <c r="B8" i="2"/>
  <c r="A8" i="2"/>
  <c r="H7" i="2"/>
  <c r="B7" i="2"/>
  <c r="A7" i="2"/>
  <c r="H6" i="2"/>
  <c r="H5" i="1" s="1"/>
  <c r="B6" i="2"/>
  <c r="A6" i="2"/>
  <c r="H5" i="2"/>
  <c r="B5" i="2"/>
  <c r="A5" i="2"/>
  <c r="H4" i="2"/>
  <c r="B4" i="2"/>
  <c r="A4" i="2"/>
  <c r="C1" i="2" s="1"/>
  <c r="H623" i="1"/>
  <c r="H622" i="1"/>
  <c r="H620" i="1"/>
  <c r="H619" i="1"/>
  <c r="H618" i="1"/>
  <c r="H615" i="1"/>
  <c r="H614" i="1"/>
  <c r="H612" i="1"/>
  <c r="H611" i="1"/>
  <c r="H610" i="1"/>
  <c r="H607" i="1"/>
  <c r="H606" i="1"/>
  <c r="H604" i="1"/>
  <c r="H603" i="1"/>
  <c r="H602" i="1"/>
  <c r="H599" i="1"/>
  <c r="H598" i="1"/>
  <c r="H596" i="1"/>
  <c r="H595" i="1"/>
  <c r="H594" i="1"/>
  <c r="H592" i="1"/>
  <c r="H591" i="1"/>
  <c r="H588" i="1"/>
  <c r="H587" i="1"/>
  <c r="H586" i="1"/>
  <c r="H584" i="1"/>
  <c r="H583" i="1"/>
  <c r="H582" i="1"/>
  <c r="H580" i="1"/>
  <c r="H579" i="1"/>
  <c r="H578" i="1"/>
  <c r="H576" i="1"/>
  <c r="H575" i="1"/>
  <c r="H574" i="1"/>
  <c r="H572" i="1"/>
  <c r="H571" i="1"/>
  <c r="H570" i="1"/>
  <c r="H567" i="1"/>
  <c r="H566" i="1"/>
  <c r="H564" i="1"/>
  <c r="H563" i="1"/>
  <c r="H562" i="1"/>
  <c r="H559" i="1"/>
  <c r="H558" i="1"/>
  <c r="H557" i="1"/>
  <c r="H556" i="1"/>
  <c r="H555" i="1"/>
  <c r="H554" i="1"/>
  <c r="H551" i="1"/>
  <c r="H550" i="1"/>
  <c r="H548" i="1"/>
  <c r="H547" i="1"/>
  <c r="H546" i="1"/>
  <c r="H543" i="1"/>
  <c r="H542" i="1"/>
  <c r="H540" i="1"/>
  <c r="H539" i="1"/>
  <c r="H538" i="1"/>
  <c r="H536" i="1"/>
  <c r="H535" i="1"/>
  <c r="H534" i="1"/>
  <c r="H532" i="1"/>
  <c r="H531" i="1"/>
  <c r="H530" i="1"/>
  <c r="H528" i="1"/>
  <c r="H527" i="1"/>
  <c r="H524" i="1"/>
  <c r="H523" i="1"/>
  <c r="H522" i="1"/>
  <c r="H520" i="1"/>
  <c r="H519" i="1"/>
  <c r="H518" i="1"/>
  <c r="H516" i="1"/>
  <c r="H515" i="1"/>
  <c r="H514" i="1"/>
  <c r="H512" i="1"/>
  <c r="H511" i="1"/>
  <c r="H510" i="1"/>
  <c r="H508" i="1"/>
  <c r="H507" i="1"/>
  <c r="H506" i="1"/>
  <c r="H503" i="1"/>
  <c r="H502" i="1"/>
  <c r="H500" i="1"/>
  <c r="H499" i="1"/>
  <c r="H498" i="1"/>
  <c r="H495" i="1"/>
  <c r="H494" i="1"/>
  <c r="H493" i="1"/>
  <c r="H492" i="1"/>
  <c r="H491" i="1"/>
  <c r="H490" i="1"/>
  <c r="H487" i="1"/>
  <c r="H486" i="1"/>
  <c r="H484" i="1"/>
  <c r="H483" i="1"/>
  <c r="H482" i="1"/>
  <c r="H479" i="1"/>
  <c r="H478" i="1"/>
  <c r="H476" i="1"/>
  <c r="H475" i="1"/>
  <c r="H474" i="1"/>
  <c r="H472" i="1"/>
  <c r="H471" i="1"/>
  <c r="H470" i="1"/>
  <c r="H468" i="1"/>
  <c r="H467" i="1"/>
  <c r="H466" i="1"/>
  <c r="H464" i="1"/>
  <c r="H463" i="1"/>
  <c r="H460" i="1"/>
  <c r="H459" i="1"/>
  <c r="H458" i="1"/>
  <c r="H456" i="1"/>
  <c r="H455" i="1"/>
  <c r="H454" i="1"/>
  <c r="H452" i="1"/>
  <c r="H451" i="1"/>
  <c r="H450" i="1"/>
  <c r="H448" i="1"/>
  <c r="H447" i="1"/>
  <c r="H446" i="1"/>
  <c r="H444" i="1"/>
  <c r="H443" i="1"/>
  <c r="H442" i="1"/>
  <c r="H439" i="1"/>
  <c r="H438" i="1"/>
  <c r="H436" i="1"/>
  <c r="H435" i="1"/>
  <c r="H434" i="1"/>
  <c r="H431" i="1"/>
  <c r="H430" i="1"/>
  <c r="H429" i="1"/>
  <c r="H428" i="1"/>
  <c r="H427" i="1"/>
  <c r="H426" i="1"/>
  <c r="H423" i="1"/>
  <c r="H422" i="1"/>
  <c r="H420" i="1"/>
  <c r="H419" i="1"/>
  <c r="H418" i="1"/>
  <c r="H415" i="1"/>
  <c r="H414" i="1"/>
  <c r="H412" i="1"/>
  <c r="H411" i="1"/>
  <c r="H410" i="1"/>
  <c r="H408" i="1"/>
  <c r="H407" i="1"/>
  <c r="H406" i="1"/>
  <c r="H404" i="1"/>
  <c r="H403" i="1"/>
  <c r="H402" i="1"/>
  <c r="H400" i="1"/>
  <c r="H399" i="1"/>
  <c r="H396" i="1"/>
  <c r="H395" i="1"/>
  <c r="H394" i="1"/>
  <c r="H392" i="1"/>
  <c r="H391" i="1"/>
  <c r="H390" i="1"/>
  <c r="H388" i="1"/>
  <c r="H387" i="1"/>
  <c r="H386" i="1"/>
  <c r="H384" i="1"/>
  <c r="H383" i="1"/>
  <c r="H382" i="1"/>
  <c r="H380" i="1"/>
  <c r="H379" i="1"/>
  <c r="H378" i="1"/>
  <c r="H375" i="1"/>
  <c r="H374" i="1"/>
  <c r="H372" i="1"/>
  <c r="H371" i="1"/>
  <c r="H370" i="1"/>
  <c r="H367" i="1"/>
  <c r="H366" i="1"/>
  <c r="H365" i="1"/>
  <c r="H364" i="1"/>
  <c r="H363" i="1"/>
  <c r="H362" i="1"/>
  <c r="H359" i="1"/>
  <c r="H358" i="1"/>
  <c r="H356" i="1"/>
  <c r="H355" i="1"/>
  <c r="H354" i="1"/>
  <c r="H351" i="1"/>
  <c r="H350" i="1"/>
  <c r="H348" i="1"/>
  <c r="H347" i="1"/>
  <c r="H346" i="1"/>
  <c r="H344" i="1"/>
  <c r="H343" i="1"/>
  <c r="H342" i="1"/>
  <c r="H340" i="1"/>
  <c r="H339" i="1"/>
  <c r="H338" i="1"/>
  <c r="H336" i="1"/>
  <c r="H335" i="1"/>
  <c r="H332" i="1"/>
  <c r="H331" i="1"/>
  <c r="H330" i="1"/>
  <c r="H328" i="1"/>
  <c r="H327" i="1"/>
  <c r="H326" i="1"/>
  <c r="H324" i="1"/>
  <c r="H323" i="1"/>
  <c r="H322" i="1"/>
  <c r="H320" i="1"/>
  <c r="H319" i="1"/>
  <c r="H318" i="1"/>
  <c r="H316" i="1"/>
  <c r="H315" i="1"/>
  <c r="H314" i="1"/>
  <c r="H311" i="1"/>
  <c r="H310" i="1"/>
  <c r="H308" i="1"/>
  <c r="H307" i="1"/>
  <c r="H306" i="1"/>
  <c r="H303" i="1"/>
  <c r="H302" i="1"/>
  <c r="H301" i="1"/>
  <c r="H300" i="1"/>
  <c r="H299" i="1"/>
  <c r="H298" i="1"/>
  <c r="H295" i="1"/>
  <c r="H294" i="1"/>
  <c r="H292" i="1"/>
  <c r="H291" i="1"/>
  <c r="H290" i="1"/>
  <c r="H287" i="1"/>
  <c r="H286" i="1"/>
  <c r="H284" i="1"/>
  <c r="H283" i="1"/>
  <c r="H282" i="1"/>
  <c r="H280" i="1"/>
  <c r="H279" i="1"/>
  <c r="H278" i="1"/>
  <c r="H276" i="1"/>
  <c r="H275" i="1"/>
  <c r="H274" i="1"/>
  <c r="H272" i="1"/>
  <c r="H271" i="1"/>
  <c r="H268" i="1"/>
  <c r="H267" i="1"/>
  <c r="H266" i="1"/>
  <c r="H264" i="1"/>
  <c r="H263" i="1"/>
  <c r="H262" i="1"/>
  <c r="H260" i="1"/>
  <c r="H259" i="1"/>
  <c r="H258" i="1"/>
  <c r="H256" i="1"/>
  <c r="H255" i="1"/>
  <c r="H254" i="1"/>
  <c r="H252" i="1"/>
  <c r="H251" i="1"/>
  <c r="H250" i="1"/>
  <c r="H247" i="1"/>
  <c r="H246" i="1"/>
  <c r="H244" i="1"/>
  <c r="H243" i="1"/>
  <c r="H242" i="1"/>
  <c r="H239" i="1"/>
  <c r="H238" i="1"/>
  <c r="H237" i="1"/>
  <c r="H236" i="1"/>
  <c r="H235" i="1"/>
  <c r="H234" i="1"/>
  <c r="H231" i="1"/>
  <c r="H230" i="1"/>
  <c r="H228" i="1"/>
  <c r="H227" i="1"/>
  <c r="H226" i="1"/>
  <c r="H223" i="1"/>
  <c r="H222" i="1"/>
  <c r="H220" i="1"/>
  <c r="H219" i="1"/>
  <c r="H218" i="1"/>
  <c r="H216" i="1"/>
  <c r="H215" i="1"/>
  <c r="H212" i="1"/>
  <c r="H211" i="1"/>
  <c r="H210" i="1"/>
  <c r="H208" i="1"/>
  <c r="H207" i="1"/>
  <c r="H204" i="1"/>
  <c r="H203" i="1"/>
  <c r="H202" i="1"/>
  <c r="H200" i="1"/>
  <c r="H199" i="1"/>
  <c r="H198" i="1"/>
  <c r="H196" i="1"/>
  <c r="H195" i="1"/>
  <c r="H194" i="1"/>
  <c r="H192" i="1"/>
  <c r="H191" i="1"/>
  <c r="H190" i="1"/>
  <c r="H188" i="1"/>
  <c r="H187" i="1"/>
  <c r="H186" i="1"/>
  <c r="H183" i="1"/>
  <c r="H182" i="1"/>
  <c r="H180" i="1"/>
  <c r="H179" i="1"/>
  <c r="H178" i="1"/>
  <c r="H175" i="1"/>
  <c r="H174" i="1"/>
  <c r="H173" i="1"/>
  <c r="H172" i="1"/>
  <c r="H171" i="1"/>
  <c r="H170" i="1"/>
  <c r="H167" i="1"/>
  <c r="H166" i="1"/>
  <c r="H164" i="1"/>
  <c r="H163" i="1"/>
  <c r="H162" i="1"/>
  <c r="H159" i="1"/>
  <c r="H158" i="1"/>
  <c r="H156" i="1"/>
  <c r="H155" i="1"/>
  <c r="H154" i="1"/>
  <c r="H152" i="1"/>
  <c r="H151" i="1"/>
  <c r="H148" i="1"/>
  <c r="H147" i="1"/>
  <c r="H146" i="1"/>
  <c r="H144" i="1"/>
  <c r="H143" i="1"/>
  <c r="H140" i="1"/>
  <c r="H139" i="1"/>
  <c r="H138" i="1"/>
  <c r="H136" i="1"/>
  <c r="H135" i="1"/>
  <c r="H134" i="1"/>
  <c r="H132" i="1"/>
  <c r="H131" i="1"/>
  <c r="H130" i="1"/>
  <c r="H128" i="1"/>
  <c r="H127" i="1"/>
  <c r="H126" i="1"/>
  <c r="H124" i="1"/>
  <c r="H123" i="1"/>
  <c r="H122" i="1"/>
  <c r="H119" i="1"/>
  <c r="H118" i="1"/>
  <c r="H116" i="1"/>
  <c r="H115" i="1"/>
  <c r="H114" i="1"/>
  <c r="H111" i="1"/>
  <c r="H110" i="1"/>
  <c r="H109" i="1"/>
  <c r="H108" i="1"/>
  <c r="H107" i="1"/>
  <c r="H106" i="1"/>
  <c r="H103" i="1"/>
  <c r="H102" i="1"/>
  <c r="H100" i="1"/>
  <c r="H99" i="1"/>
  <c r="H98" i="1"/>
  <c r="H95" i="1"/>
  <c r="H94" i="1"/>
  <c r="H92" i="1"/>
  <c r="H91" i="1"/>
  <c r="H90" i="1"/>
  <c r="H88" i="1"/>
  <c r="H87" i="1"/>
  <c r="H84" i="1"/>
  <c r="H83" i="1"/>
  <c r="H82" i="1"/>
  <c r="H80" i="1"/>
  <c r="H79" i="1"/>
  <c r="H76" i="1"/>
  <c r="H75" i="1"/>
  <c r="H74" i="1"/>
  <c r="H72" i="1"/>
  <c r="H71" i="1"/>
  <c r="H70" i="1"/>
  <c r="H68" i="1"/>
  <c r="H67" i="1"/>
  <c r="H66" i="1"/>
  <c r="H64" i="1"/>
  <c r="H63" i="1"/>
  <c r="H62" i="1"/>
  <c r="H60" i="1"/>
  <c r="H59" i="1"/>
  <c r="H58" i="1"/>
  <c r="H55" i="1"/>
  <c r="H54" i="1"/>
  <c r="H52" i="1"/>
  <c r="H50" i="1"/>
  <c r="H47" i="1"/>
  <c r="H46" i="1"/>
  <c r="H45" i="1"/>
  <c r="H44" i="1"/>
  <c r="H43" i="1"/>
  <c r="H42" i="1"/>
  <c r="H39" i="1"/>
  <c r="H38" i="1"/>
  <c r="H36" i="1"/>
  <c r="H35" i="1"/>
  <c r="H34" i="1"/>
  <c r="H31" i="1"/>
  <c r="H30" i="1"/>
  <c r="H28" i="1"/>
  <c r="H27" i="1"/>
  <c r="H26" i="1"/>
  <c r="H24" i="1"/>
  <c r="H23" i="1"/>
  <c r="H20" i="1"/>
  <c r="H19" i="1"/>
  <c r="H18" i="1"/>
  <c r="H16" i="1"/>
  <c r="H15" i="1"/>
  <c r="H12" i="1"/>
  <c r="H11" i="1"/>
  <c r="H10" i="1"/>
  <c r="H8" i="1"/>
  <c r="H7" i="1"/>
  <c r="H6" i="1"/>
  <c r="H4" i="1"/>
  <c r="H3" i="1"/>
  <c r="C1" i="1"/>
  <c r="B6" i="7" l="1"/>
  <c r="G22" i="7"/>
  <c r="B4" i="7"/>
  <c r="A1" i="7"/>
  <c r="B12" i="3"/>
  <c r="D1" i="2"/>
  <c r="D11" i="3"/>
  <c r="B9" i="7" l="1"/>
  <c r="C4" i="7"/>
  <c r="C8" i="7" l="1"/>
  <c r="C7" i="7"/>
  <c r="C5" i="7"/>
  <c r="C9" i="7"/>
  <c r="C6" i="7"/>
</calcChain>
</file>

<file path=xl/sharedStrings.xml><?xml version="1.0" encoding="utf-8"?>
<sst xmlns="http://schemas.openxmlformats.org/spreadsheetml/2006/main" count="4756" uniqueCount="2760">
  <si>
    <t>Widoczne po filtrowaniu:</t>
  </si>
  <si>
    <t>Postacie nauki, techniki, filozofii i humanistyki działające od XIV do XX wieku</t>
  </si>
  <si>
    <t>Nr</t>
  </si>
  <si>
    <t>Data urodzenia - data śmierci</t>
  </si>
  <si>
    <t>Stulecie</t>
  </si>
  <si>
    <t>Nazwisko i imię</t>
  </si>
  <si>
    <t>Dziedzina główna</t>
  </si>
  <si>
    <t>Poddziedzina</t>
  </si>
  <si>
    <t>Dziedziny dodatkowe</t>
  </si>
  <si>
    <t>Ocena znaczenia         (5-25)</t>
  </si>
  <si>
    <t>Najważniejsze osiągnięcia</t>
  </si>
  <si>
    <t>1287?-1347</t>
  </si>
  <si>
    <t>Ockham, Wilhelm</t>
  </si>
  <si>
    <t>Filozofia</t>
  </si>
  <si>
    <t>logika</t>
  </si>
  <si>
    <t>Filozofia - metafizyka i ontologia; Filozofia - filozofia polityczna i społeczna</t>
  </si>
  <si>
    <t>Rozwinął nominalistyczną ontologię, teorię języka mentalnego i logikę terministyczną oraz sformułował wpływową zasadę oszczędności wyjaśnień, znaną jako brzytwa Ockhama. Jego pisma polityczne należą do najważniejszych późnośredniowiecznych analiz granic władzy papieskiej.</t>
  </si>
  <si>
    <t>1292?-1336</t>
  </si>
  <si>
    <t>Wallingford, Richard of</t>
  </si>
  <si>
    <t>Technika i inżynieria</t>
  </si>
  <si>
    <t>przyrządy pomiarowe i optyczne</t>
  </si>
  <si>
    <t>Astronomia - astronomia matematyczna</t>
  </si>
  <si>
    <t>Nie był twórcą filozofii mechanistycznej, ale jego złożony zegar astronomiczny tworzył materialne doświadczenie bardzo ważne dla późniejszej metaforyki: skomplikowany układ może wykonywać regularne ruchy dzięki własnej konstrukcji, bez ciągłego kierowania nim z zewnątrz. Zaprojektowany dla opactwa St Albans mechanizm przedstawiał ruchy Słońca i Księżyca, fazy Księżyca, zaćmienia i pływy.</t>
  </si>
  <si>
    <t>1300?-1349</t>
  </si>
  <si>
    <t>Bradwardine, Thomas</t>
  </si>
  <si>
    <t>Matematyka</t>
  </si>
  <si>
    <t>matematyka stosowana i obliczeniowa</t>
  </si>
  <si>
    <t>Zastosował matematykę do opisu zależności między siłą, oporem i prędkością, współtworząc tradycję oksfordzkich kalkulatorów.</t>
  </si>
  <si>
    <t>1300?-1361?</t>
  </si>
  <si>
    <t>Buridan, Jean</t>
  </si>
  <si>
    <t>Rozwinął i rozpowszechnił teorię impetu, według której poruszyciel przekazuje ciału siłę podtrzymującą ruch; dopuszczał, że bez oporu ruch mógłby trwać bez końca. Osłabił w ten sposób arystotelesowski wymóg ciągłego zewnętrznego poruszyciela i przygotował jedno z pojęciowych źródeł mechaniki nowożytnej. Wniósł też istotny wkład do logiki terministycznej.</t>
  </si>
  <si>
    <t>1300?-1368</t>
  </si>
  <si>
    <t>Chauliac, Guy de</t>
  </si>
  <si>
    <t>Medycyna</t>
  </si>
  <si>
    <t>chirurgia</t>
  </si>
  <si>
    <t>Jego Chirurgia magna była przez stulecia podstawowym europejskim podręcznikiem chirurgii, łączącym wiedzę grecką, arabską i doświadczenie kliniczne.</t>
  </si>
  <si>
    <t>1304-1375</t>
  </si>
  <si>
    <t>Ibn al-Shatir</t>
  </si>
  <si>
    <t>Astronomia</t>
  </si>
  <si>
    <t>astronomia matematyczna</t>
  </si>
  <si>
    <t>Matematyka - matematyka stosowana i obliczeniowa</t>
  </si>
  <si>
    <t>Opracował nieptolemejskie modele ruchu planet o konstrukcjach matematycznych zbliżonych do później zastosowanych przez Kopernika.</t>
  </si>
  <si>
    <t>1304-1374</t>
  </si>
  <si>
    <t>Petrarca, Francesco</t>
  </si>
  <si>
    <t>Humanistyka</t>
  </si>
  <si>
    <t>humanizm renesansowy</t>
  </si>
  <si>
    <t>Zapoczątkował program humanistycznego powrotu do źródeł antycznych i zasadniczo wpłynął na renesansową kulturę literacką oraz historyczną samoświadomość Europy.</t>
  </si>
  <si>
    <t>1318-1389</t>
  </si>
  <si>
    <t>Dondi, Giovanni de’</t>
  </si>
  <si>
    <t>Nie był twórcą filozofii mechanistycznej, ale jego złożony zegar astronomiczny tworzył materialne doświadczenie bardzo ważne dla późniejszej metaforyki: skomplikowany układ może wykonywać regularne ruchy dzięki własnej konstrukcji, bez ciągłego kierowania nim z zewnątrz. Astrarium odtwarzało ruchy Słońca, Księżyca i znanych planet, kalendarz oraz cykle zaćmień; projekt opisał w Tractatus Astrarii.</t>
  </si>
  <si>
    <t>1320?-1390</t>
  </si>
  <si>
    <t>Albert z Saksonii</t>
  </si>
  <si>
    <t>Rozwijał teorię impetu, analizę ruchu i logikę, przekazując dorobek paryskiej filozofii przyrody uniwersytetom Europy Środkowej.</t>
  </si>
  <si>
    <t>1320?-1382</t>
  </si>
  <si>
    <t>Oresme, Nicole</t>
  </si>
  <si>
    <t>analiza matematyczna</t>
  </si>
  <si>
    <t>Ekonomia - ekonomia polityczna</t>
  </si>
  <si>
    <t>Wprowadzał graficzne przedstawianie zmiennych wielkości, analizował ruch i pieniądz oraz rozważał możliwość obrotu Ziemi. Porównywał uporządkowane ruchy niebios do zegara uruchomionego przez Boga, dzięki czemu mechaniczna regularność stała się wyobrażalnym sposobem działania stworzonej natury.</t>
  </si>
  <si>
    <t>1328?-1384</t>
  </si>
  <si>
    <t>Wycliffe, John</t>
  </si>
  <si>
    <t>filozofia religii</t>
  </si>
  <si>
    <t>Rozwinął realistyczną metafizykę i radykalną krytykę instytucji kościelnych, wpływając na późniejsze ruchy reformacyjne.</t>
  </si>
  <si>
    <t>1332-1406</t>
  </si>
  <si>
    <t>Ibn Chaldun</t>
  </si>
  <si>
    <t>Nauki społeczne</t>
  </si>
  <si>
    <t>teoria społeczna</t>
  </si>
  <si>
    <t>Historia - historiografia powszechna; Filozofia - filozofia historii; Ekonomia - ekonomia polityczna</t>
  </si>
  <si>
    <t>Stworzył w Muqaddimie porównawczą teorię powstawania, ekspansji i upadku dynastii, opartą na więzi grupowej oraz analizie środowiska i organizacji społecznej. Jako historyk sformułował krytyczne zasady oceny przekazów i szukał powtarzalnych mechanizmów dziejowych. Analizował również pracę, podatki, ceny i dochody państwa.</t>
  </si>
  <si>
    <t>1340?-1425?</t>
  </si>
  <si>
    <t>Madhava z Sangamagramy</t>
  </si>
  <si>
    <t>Odkrył szeregi nieskończone dla funkcji trygonometrycznych i liczby pi, wyprzedzając europejski rachunek nieskończonościowy.</t>
  </si>
  <si>
    <t>1355?-1415</t>
  </si>
  <si>
    <t>Chrysoloras, Manuel</t>
  </si>
  <si>
    <t>Filologia i krytyka tekstu</t>
  </si>
  <si>
    <t>filologia klasyczna</t>
  </si>
  <si>
    <t>Nauczając greki we Włoszech i tłumacząc teksty, odegrał kluczową rolę w odrodzeniu zachodnich studiów nad literaturą grecką.</t>
  </si>
  <si>
    <t>1351-1420</t>
  </si>
  <si>
    <t>Ailly, Pierre d’</t>
  </si>
  <si>
    <t>Nauki o Ziemi i geografia - geografia i kartografia</t>
  </si>
  <si>
    <t>Łączył filozofię nominalistyczną z kosmografią, a jego Imago mundi oddziaływało na europejskie wyobrażenia geograficzne epoki odkryć.</t>
  </si>
  <si>
    <t>1355?-1452</t>
  </si>
  <si>
    <t>Gemistos Plethon, Georgios</t>
  </si>
  <si>
    <t>filozofia polityczna i społeczna</t>
  </si>
  <si>
    <t>Przywrócił zachodniej Europie żywe zainteresowanie Platonem i inspirował renesansowy neoplatonizm oraz projekty reform politycznych. Jego florenckie wykłady silnie wpłynęły na Marsilia Ficina.</t>
  </si>
  <si>
    <t>1364-1436</t>
  </si>
  <si>
    <t>Qadi Zada al-Rumi</t>
  </si>
  <si>
    <t>Rozwijał astronomię matematyczną szkoły samarkandzkiej i współtworzył środowisko badawcze obserwatorium Uług Bega.</t>
  </si>
  <si>
    <t>1370?-1444</t>
  </si>
  <si>
    <t>Bruni, Leonardo</t>
  </si>
  <si>
    <t>Historia</t>
  </si>
  <si>
    <t>historiografia polityczna</t>
  </si>
  <si>
    <t>Humanistyka - humanizm renesansowy; Filozofia - filozofia polityczna i społeczna</t>
  </si>
  <si>
    <t>W Historii ludu florenckiego zastosował humanistyczną krytykę źródeł i świecką periodyzację, rozwijając renesansową historiografię polityczną. Jego przekłady z greki oraz pisma o Florencji współtworzyły humanizm obywatelski i republikańską myśl polityczną.</t>
  </si>
  <si>
    <t>1377-1446</t>
  </si>
  <si>
    <t>Brunelleschi, Filippo</t>
  </si>
  <si>
    <t>architektura i urbanistyka</t>
  </si>
  <si>
    <t>Rozwiązał problem konstrukcji kopuły florenckiej katedry i współtworzył matematyczne zasady perspektywy linearnej.</t>
  </si>
  <si>
    <t>1380?-1429</t>
  </si>
  <si>
    <t>al-Kashi, Dżamszid</t>
  </si>
  <si>
    <t>geometria</t>
  </si>
  <si>
    <t>Osiągnął wyjątkową precyzję obliczeń dziesiętnych i liczby pi oraz rozwinął metody numeryczne stosowane w astronomii.</t>
  </si>
  <si>
    <t>1380?-1460</t>
  </si>
  <si>
    <t>Parameshvara</t>
  </si>
  <si>
    <t>astronomia obserwacyjna</t>
  </si>
  <si>
    <t>Prowadził wieloletnie obserwacje astronomiczne i rozwijał szkołę Kerala, w tym metody obliczania zaćmień i poprawek planetarnych.</t>
  </si>
  <si>
    <t>1394-1449</t>
  </si>
  <si>
    <t>Uług Beg</t>
  </si>
  <si>
    <t>Zbudował wielkie obserwatorium w Samarkandzie i opracował jeden z najdokładniejszych przedteleskopowych katalogów gwiazd.</t>
  </si>
  <si>
    <t>1400?-1468</t>
  </si>
  <si>
    <t>Gutenberg, Johannes</t>
  </si>
  <si>
    <t>drukarstwo</t>
  </si>
  <si>
    <t>Stworzył w Europie pierwszy, skuteczny przemysłowy system druku ruchomymi metalowymi czcionkami, oparty na stopie  metalu odpornego na nacisk (ołów, cyna, antymon), jednolitych i wymiennych czcionkach, odpowiedniej farbie drukarskiej oraz prasie. Data pierwszego użycia niepewna, 1440 lub 1450.  Jego wynalazek umożliwił seryjną produkcję książek i zapoczątkował szybkie upowszechnienie druku w Europie.</t>
  </si>
  <si>
    <t>1401-1464</t>
  </si>
  <si>
    <t>Cusanus, Nicolaus (Mikołaj z Kuzy)</t>
  </si>
  <si>
    <t>epistemologia</t>
  </si>
  <si>
    <t>Rozwinął koncepcję docta ignorantia oraz ideę zbieżności przeciwieństw, łącząc późnośredniowieczną metafizykę z renesansową refleksją nad poznaniem.</t>
  </si>
  <si>
    <t>1403-1474</t>
  </si>
  <si>
    <t>Ali Kuszczi</t>
  </si>
  <si>
    <t>Matematyka - matematyka stosowana i obliczeniowa; Fizyka - mechanika</t>
  </si>
  <si>
    <t>Rozwijał matematyczną astronomię niezależnie od arystotelesowskiej fizyki i uczestniczył w transmisji tradycji samarkandzkiej do świata osmańskiego. Współpracował z Uług Begiem przy tworzeniu tablic astronomicznych szkoły samarkandzkiej.</t>
  </si>
  <si>
    <t>1404-1472</t>
  </si>
  <si>
    <t>Alberti, Leon Battista</t>
  </si>
  <si>
    <t>historia sztuki</t>
  </si>
  <si>
    <t>Sformułował wpływowe zasady perspektywy, architektury i proporcji, nadając renesansowej teorii sztuki systematyczny charakter.</t>
  </si>
  <si>
    <t>1407-1457</t>
  </si>
  <si>
    <t>Valla, Lorenzo</t>
  </si>
  <si>
    <t>krytyka tekstu</t>
  </si>
  <si>
    <t>Zastosował krytykę językową do wykazania fałszerstwa Donacji Konstantyna i przyczynił się do rozwoju nowożytnej filologii historycznej.</t>
  </si>
  <si>
    <t>1415?-1492</t>
  </si>
  <si>
    <t>Piero della Francesca</t>
  </si>
  <si>
    <t>Usystematyzował matematyczne zasady perspektywy i proporcji, łącząc praktykę malarską z geometrią renesansową.</t>
  </si>
  <si>
    <t>1433-1499</t>
  </si>
  <si>
    <t>Ficino, Marsilio</t>
  </si>
  <si>
    <t>teoria kultury</t>
  </si>
  <si>
    <t>Przełożył na łacinę dzieła Platona i upowszechnił renesansowy neoplatonizm, silnie oddziałując na europejską kulturę intelektualną.</t>
  </si>
  <si>
    <t>1436-1476</t>
  </si>
  <si>
    <t>Regiomontanus</t>
  </si>
  <si>
    <t>Rozwinął trygonometrię oraz astronomię obserwacyjną i przygotował tablice astronomiczne ważne dla późniejszych badań i nawigacji.</t>
  </si>
  <si>
    <t>1447?-1517</t>
  </si>
  <si>
    <t>Pacioli, Luca</t>
  </si>
  <si>
    <t>Usystematyzował i opublikował opis księgowości podwójnej oraz popularyzował matematykę użytkową i teorię proporcji. Przy traktacie o proporcjach współpracował z Leonardem da Vinci.</t>
  </si>
  <si>
    <t>1449?-1515</t>
  </si>
  <si>
    <t>Manuzio, Aldo</t>
  </si>
  <si>
    <t>Upowszechnił starannie opracowane wydania klasyków greckich i łacińskich oraz format książki przenośnej, zmieniając europejski obieg tekstów.</t>
  </si>
  <si>
    <t>1454-1512</t>
  </si>
  <si>
    <t>Vespucci, Amerigo</t>
  </si>
  <si>
    <t>Nauki o Ziemi i geografia</t>
  </si>
  <si>
    <t>geografia i kartografia</t>
  </si>
  <si>
    <t>Rozpoznał, że ziemie odkrywane za Atlantykiem stanowią odrębny kontynent, a relacje przypisywane jego wyprawom wpłynęły na europejską geografię.</t>
  </si>
  <si>
    <t>1459-1507</t>
  </si>
  <si>
    <t>Behaim, Martin</t>
  </si>
  <si>
    <t>Wykonał jeden z najstarszych zachowanych globusów ziemskich, dokumentujący europejską wiedzę geograficzną przed wyprawą Kolumba.</t>
  </si>
  <si>
    <t>1463-1494</t>
  </si>
  <si>
    <t>Pico della Mirandola, Giovanni</t>
  </si>
  <si>
    <t>metafizyka i ontologia</t>
  </si>
  <si>
    <t>Humanistyka - humanizm renesansowy</t>
  </si>
  <si>
    <t>Stworzył program syntezy różnych tradycji filozoficznych, a jego mowa o godności człowieka stała się ważnym tekstem renesansowego humanizmu.</t>
  </si>
  <si>
    <t>1444-1544</t>
  </si>
  <si>
    <t>Nilakantha Somayaji</t>
  </si>
  <si>
    <t>Udoskonalił modele planetarne szkoły Kerala, tworząc system trafniej opisujący ruch Merkurego i Wenus wokół Słońca.</t>
  </si>
  <si>
    <t>1452-1519</t>
  </si>
  <si>
    <t>da Vinci, Leonardo</t>
  </si>
  <si>
    <t>Fizyka - mechanika; Medycyna - anatomia</t>
  </si>
  <si>
    <t>Prowadził pionierskie studia anatomii, mechaniki, hydrauliki i konstrukcji maszyn, łącząc obserwację przyrody z projektowaniem technicznym. Ilustrował traktat Luki Pacioliego o proporcjach matematycznych.</t>
  </si>
  <si>
    <t>1455-1522</t>
  </si>
  <si>
    <t>Reuchlin, Johannes</t>
  </si>
  <si>
    <t>filologia biblijna</t>
  </si>
  <si>
    <t>Rozwinął chrześcijańskie studia nad językiem hebrajskim i przyczynił się do powstania nowożytnej filologii biblijnej.</t>
  </si>
  <si>
    <t>1462-1525</t>
  </si>
  <si>
    <t>Pomponazzi, Pietro</t>
  </si>
  <si>
    <t>Bronił naturalistycznej interpretacji Arystotelesa i rozdzielał filozoficzne rozumowanie od prawd przyjmowanych na gruncie wiary.</t>
  </si>
  <si>
    <t>1466?-1536</t>
  </si>
  <si>
    <t>Erasmus Roterodamus, Desiderius (Erazm z Rotterdamu)</t>
  </si>
  <si>
    <t>Filozofia - etyka</t>
  </si>
  <si>
    <t>Przygotował krytyczne wydanie greckiego Nowego Testamentu i rozwinął wpływowy program humanizmu chrześcijańskiego oraz reformy edukacji.</t>
  </si>
  <si>
    <t>1469-1527</t>
  </si>
  <si>
    <t>Machiavelli, Niccolò</t>
  </si>
  <si>
    <t>Ukształtował realistyczną analizę władzy i konfliktu politycznego, oddzielając badanie polityki od tradycyjnej moralistyki.</t>
  </si>
  <si>
    <t>1472-1529</t>
  </si>
  <si>
    <t>Wang Yangming</t>
  </si>
  <si>
    <t>etyka</t>
  </si>
  <si>
    <t>Rozwinął doktrynę jedności wiedzy i działania oraz teorię wrodzonej wiedzy moralnej, tworząc jedną z najważniejszych szkół neokonfucjanizmu.</t>
  </si>
  <si>
    <t>1473-1543</t>
  </si>
  <si>
    <t>Kopernik, Mikołaj</t>
  </si>
  <si>
    <t>Sformułował heliocentryczny model Układu Słonecznego, zapoczątkowując zasadniczą przemianę astronomii i obrazu świata. Umieszczając Ziemię wśród ciał niebieskich, osłabił arystotelesowski podział kosmosu i przygotował jego późniejsze ujęcie jako jednego systemu podlegającego wspólnej fizyce mechanistycznej.</t>
  </si>
  <si>
    <t>1478?–1553</t>
  </si>
  <si>
    <t>Fracastoro, Girolamo</t>
  </si>
  <si>
    <t>mikrobiologia i choroby zakaźne</t>
  </si>
  <si>
    <t>W De contagione opisał przenoszenie chorób przez bezpośredni kontakt, skażone przedmioty i na odległość, postulując swoiste seminaria contagionum. Był ważnym prekursorem epidemiologii i teorii drobnoustrojów.</t>
  </si>
  <si>
    <t>1478-1535</t>
  </si>
  <si>
    <t>More, Thomas (Tomasz Morus)</t>
  </si>
  <si>
    <t>Nauki społeczne - teoria społeczna</t>
  </si>
  <si>
    <t>W Utopii stworzył wpływowy model krytyki społeczeństwa europejskiego poprzez opis alternatywnego ładu politycznego.</t>
  </si>
  <si>
    <t>1480–1539?</t>
  </si>
  <si>
    <t>Biringuccio, Vannoccio</t>
  </si>
  <si>
    <t>metalurgia i technologia materiałów</t>
  </si>
  <si>
    <t>Chemia - chemia przemysłowa</t>
  </si>
  <si>
    <t>W De la pirotechnia przedstawił praktyczną wiedzę o górnictwie, hutnictwie, odlewnictwie, piecach, prochu i rozdzielaniu metali. Stworzył najwcześniejszy drukowany europejski traktat poświęcony metalurgii i technologii chemicznej.</t>
  </si>
  <si>
    <t>1493?-1541</t>
  </si>
  <si>
    <t>Paracelsus</t>
  </si>
  <si>
    <t>medycyna kliniczna i diagnostyka</t>
  </si>
  <si>
    <t>Chemia - chemia ogólna i nieorganiczna</t>
  </si>
  <si>
    <t>Odrzucał część tradycyjnej medycyny humoralnej, rozwijał zastosowanie substancji chemicznych w terapii i współtworzył jatrochemię.</t>
  </si>
  <si>
    <t>1493-1540</t>
  </si>
  <si>
    <t>Vives, Juan Luis</t>
  </si>
  <si>
    <t>Rozwijał empiryczne podejście do życia psychicznego oraz nowoczesną refleksję nad edukacją, pomocą ubogim i reformą społeczną.</t>
  </si>
  <si>
    <t>1494-1555</t>
  </si>
  <si>
    <t>Agricola, Georgius</t>
  </si>
  <si>
    <t>geologia ogólna</t>
  </si>
  <si>
    <t>Usystematyzował wiedzę o minerałach, złożach i technikach górniczych, tworząc podstawowe dzieło wczesnej geologii i metalurgii.</t>
  </si>
  <si>
    <t>1501-1576</t>
  </si>
  <si>
    <t>Cardano, Girolamo</t>
  </si>
  <si>
    <t>teoria prawdopodobieństwa i statystyka</t>
  </si>
  <si>
    <t>Medycyna - fizjologia</t>
  </si>
  <si>
    <t>Opublikował metody rozwiązywania równań trzeciego i czwartego stopnia oraz wniósł wczesny wkład do teorii prawdopodobieństwa. Jako lekarz opisywał również choroby, leczenie i fizjologię człowieka.</t>
  </si>
  <si>
    <t>1502-1578</t>
  </si>
  <si>
    <t>Nunes, Pedro</t>
  </si>
  <si>
    <t>Rozwinął matematyczną teorię loksodromy i instrumenty pomiarowe, wzmacniając podstawy oceanicznej nawigacji.</t>
  </si>
  <si>
    <t>1507-1573</t>
  </si>
  <si>
    <t>Vignola, Giacomo Barozzi da</t>
  </si>
  <si>
    <t>Usystematyzował klasyczne porządki architektoniczne i poprzez traktat Regola delli cinque ordini d’architettura wywarł trwały wpływ na europejską praktykę projektową.</t>
  </si>
  <si>
    <t>1508–1555</t>
  </si>
  <si>
    <t>Frisius, Gemma</t>
  </si>
  <si>
    <t>Matematyka - matematyka stosowana i obliczeniowa; Technika i inżynieria - przyrządy pomiarowe i optyczne</t>
  </si>
  <si>
    <t>Opisał zasadę triangulacji w geodezji i kartografii, rozwijał metody określania długości geograficznej oraz projektował instrumenty astronomiczne. Połączył matematykę, pomiar terenu i tworzenie map.</t>
  </si>
  <si>
    <t>1508-1580</t>
  </si>
  <si>
    <t>Palladio, Andrea</t>
  </si>
  <si>
    <t>Nadał architekturze renesansowej wzorcową syntezę proporcji klasycznych, funkcji i kompozycji, a Cztery księgi o architekturze ukształtowały palladianizm.</t>
  </si>
  <si>
    <t>1509-1588</t>
  </si>
  <si>
    <t>Telesio, Bernardino</t>
  </si>
  <si>
    <t>Postulował badanie natury według jej własnych zasad i doświadczenia zmysłowego, osłabiając dominację scholastycznego arystotelizmu.</t>
  </si>
  <si>
    <t>1510?-1590</t>
  </si>
  <si>
    <t>Paré, Ambroise</t>
  </si>
  <si>
    <t>Zreformował chirurgię wojenną, zastępując brutalne metody leczenia ran łagodniejszym postępowaniem i rozwijając techniki podwiązywania naczyń.</t>
  </si>
  <si>
    <t>1511?-1553</t>
  </si>
  <si>
    <t>Servetus, Michael</t>
  </si>
  <si>
    <t>fizjologia</t>
  </si>
  <si>
    <t>Opisał krążenie płucne krwi, podważając tradycyjne poglądy na przepływ krwi między komorami serca.</t>
  </si>
  <si>
    <t>1512-1594</t>
  </si>
  <si>
    <t>Mercator, Gerardus</t>
  </si>
  <si>
    <t>Opracował odwzorowanie walcowe zachowujące kąty, które stało się podstawowym narzędziem nowożytnej nawigacji morskiej.</t>
  </si>
  <si>
    <t>1514-1564</t>
  </si>
  <si>
    <t>Vesalius, Andreas</t>
  </si>
  <si>
    <t>anatomia</t>
  </si>
  <si>
    <t>Oparł anatomię człowieka na systematycznych sekcjach zwłok i skorygował liczne błędy tradycji galenowej.</t>
  </si>
  <si>
    <t>1515-1572</t>
  </si>
  <si>
    <t>Ramus, Petrus</t>
  </si>
  <si>
    <t>Przebudował nauczanie logiki i retoryki, proponując uproszczoną metodę porządkowania wiedzy szeroko przyjętą w szkołach protestanckich.</t>
  </si>
  <si>
    <t>1516-1565</t>
  </si>
  <si>
    <t>Gessner, Conrad</t>
  </si>
  <si>
    <t>Biologia</t>
  </si>
  <si>
    <t>zoologia</t>
  </si>
  <si>
    <t>Stworzył rozległą syntezę wiedzy zoologicznej i bibliograficznej, ważną dla rozwoju nowożytnej historii naturalnej.</t>
  </si>
  <si>
    <t>1517–1564</t>
  </si>
  <si>
    <t>Belon, Pierre</t>
  </si>
  <si>
    <t>Medycyna - anatomia</t>
  </si>
  <si>
    <t>Porównywał budowę szkieletów człowieka i ptaków, prowadził obserwacje zwierząt i roślin podczas podróży oraz rozwijał opisową ornitologię. Był ważnym prekursorem anatomii porównawczej.</t>
  </si>
  <si>
    <t>1518-1593</t>
  </si>
  <si>
    <t>Li Shizhen</t>
  </si>
  <si>
    <t>farmakologia</t>
  </si>
  <si>
    <t>Opracował monumentalne kompendium Bencao gangmu, systematyzujące tysiące substancji leczniczych i recept chińskiej farmakologii.</t>
  </si>
  <si>
    <t>1519–1603</t>
  </si>
  <si>
    <t>Cesalpino, Andrea</t>
  </si>
  <si>
    <t>botanika</t>
  </si>
  <si>
    <t>Klasyfikował rośliny według trwałych cech budowy, zwłaszcza owoców i nasion, odchodząc od porządku czysto użytkowego. Badał także serce, naczynia i krążenie krwi.</t>
  </si>
  <si>
    <t>1522-1605</t>
  </si>
  <si>
    <t>Aldrovandi, Ulisse</t>
  </si>
  <si>
    <t>systematyka i taksonomia</t>
  </si>
  <si>
    <t>Zbudował rozległe kolekcje przyrodnicze i program systematycznego opisu organizmów, wspierając rozwój muzealnictwa naukowego.</t>
  </si>
  <si>
    <t>1522-1565</t>
  </si>
  <si>
    <t>Ferrari, Lodovico</t>
  </si>
  <si>
    <t>algebra</t>
  </si>
  <si>
    <t>Odkrył ogólną metodę rozwiązywania równań czwartego stopnia, ważny etap rozwoju algebry renesansowej.</t>
  </si>
  <si>
    <t>1526-1572</t>
  </si>
  <si>
    <t>Bombelli, Rafael</t>
  </si>
  <si>
    <t>Nadał spójne reguły rachunku liczbom zespolonym i pokazał ich użyteczność w rozwiązywaniu równań sześciennych.</t>
  </si>
  <si>
    <t>1527-1608</t>
  </si>
  <si>
    <t>Dee, John</t>
  </si>
  <si>
    <t>Popularyzował matematykę praktyczną, szkolił nawigatorów i współtworzył intelektualne zaplecze angielskiej ekspansji morskiej. Prowadził również obserwacje astronomiczne i prace nad reformą kalendarza.</t>
  </si>
  <si>
    <t>1530-1596</t>
  </si>
  <si>
    <t>Bodin, Jean</t>
  </si>
  <si>
    <t>Sformułował nowożytną teorię suwerenności jako trwałej i najwyższej władzy państwowej. W Methodus ad facilem historiarum cognitionem (1566) rozwinął krytyczną i porównawczą metodę badania dziejów, odrzucił mit złotego wieku oraz stałego upadku ludzkości i wskazał osiągnięcia nowożytnych jako świadectwo możliwości historycznego postępu.</t>
  </si>
  <si>
    <t>1533-1592</t>
  </si>
  <si>
    <t>Montaigne, Michel de</t>
  </si>
  <si>
    <t>Antropologia - antropologia kulturowa</t>
  </si>
  <si>
    <t>Nadał esejowi dojrzałą formę filozoficzną i rozwinął sceptyczną analizę człowieka, obyczajów oraz granic poznania.</t>
  </si>
  <si>
    <t>1535?-1615</t>
  </si>
  <si>
    <t>Della Porta, Giambattista</t>
  </si>
  <si>
    <t>urządzenia przemysłowe i mechanizacja</t>
  </si>
  <si>
    <t>Fizyka - optyka</t>
  </si>
  <si>
    <t>Prowadził doświadczenia z optyki i urządzeniami technicznymi oraz popularyzował empiryczne badanie zjawisk przyrody. Rozwijał zastosowania camera obscura i badał wykorzystanie soczewek.</t>
  </si>
  <si>
    <t>1536-1611</t>
  </si>
  <si>
    <t>Zhu Zaiyu</t>
  </si>
  <si>
    <t>Wyprowadził matematycznie system równomiernie temperowany, obliczając stosunki częstotliwości z dużą dokładnością.</t>
  </si>
  <si>
    <t>1538-1612</t>
  </si>
  <si>
    <t>Clavius, Christopher</t>
  </si>
  <si>
    <t>Był głównym matematycznym architektem reformy kalendarza gregoriańskiego i ukształtował standard nauczania matematyki w kolegiach jezuickich.</t>
  </si>
  <si>
    <t>1540-1609</t>
  </si>
  <si>
    <t>Scaliger, Joseph Justus</t>
  </si>
  <si>
    <t>Stworzył naukową chronologię porównawczą, synchronizując systemy datowania świata greckiego, rzymskiego, żydowskiego i bliskowschodniego.</t>
  </si>
  <si>
    <t>1540-1603</t>
  </si>
  <si>
    <t>Viète, François</t>
  </si>
  <si>
    <t>Wprowadził systematyczną notację literową dla wielkości znanych i niewiadomych, tworząc podstawy nowoczesnej algebry symbolicznej.</t>
  </si>
  <si>
    <t>1544-1603</t>
  </si>
  <si>
    <t>Gilbert, William</t>
  </si>
  <si>
    <t>Fizyka</t>
  </si>
  <si>
    <t>elektromagnetyzm</t>
  </si>
  <si>
    <t>W dziele De magnete oparł badania magnetyzmu na eksperymencie i wykazał, że Ziemia zachowuje się jak wielki magnes. Popierał i upowszechniał teorię Kopernika.</t>
  </si>
  <si>
    <t>1545–1607</t>
  </si>
  <si>
    <t>del Monte, Guidobaldo</t>
  </si>
  <si>
    <t>mechanika</t>
  </si>
  <si>
    <t>W Mechanicorum liber systematycznie analizował maszyny proste, równowagę i środki ciężkości w tradycji Archimedesa. Przyczynił się do matematyzacji statyki i wspierał wczesne prace Galileusza.</t>
  </si>
  <si>
    <t>1546-1601</t>
  </si>
  <si>
    <t>Brahe, Tycho</t>
  </si>
  <si>
    <t>Wykonał najdokładniejsze przedteleskopowe pomiary położeń ciał niebieskich, które umożliwiły Keplerowi sformułowanie praw ruchu planet.</t>
  </si>
  <si>
    <t>1547-1606</t>
  </si>
  <si>
    <t>Lipsius, Justus</t>
  </si>
  <si>
    <t>Filologia i krytyka tekstu - filologia klasyczna; Filozofia - filozofia polityczna i społeczna</t>
  </si>
  <si>
    <t>Stworzył nowożytny neostoicyzm, łącząc etykę stoicką z chrześcijaństwem, oraz sformułował wpływową koncepcję stałości w warunkach wojen religijnych. Jego edycje i komentarze przyczyniły się także do odnowienia studiów nad Seneką i Tacytem.</t>
  </si>
  <si>
    <t>1548-1600</t>
  </si>
  <si>
    <t>Bruno, Giordano</t>
  </si>
  <si>
    <t>Astronomia - kosmologia</t>
  </si>
  <si>
    <t>Bronił wizji nieskończonego wszechświata i wielości światów, radykalizując konsekwencje kosmologii kopernikańskiej.</t>
  </si>
  <si>
    <t>1548-1620</t>
  </si>
  <si>
    <t>Stevin, Simon</t>
  </si>
  <si>
    <t>Fizyka - mechanika</t>
  </si>
  <si>
    <t>Upowszechnił ułamki dziesiętne i rozwinął statykę oraz hydrostatykę, łącząc matematykę z praktyką inżynierską.</t>
  </si>
  <si>
    <t>1548-1617</t>
  </si>
  <si>
    <t>Suárez, Francisco</t>
  </si>
  <si>
    <t>Stworzył wpływową syntezę późnej scholastyki oraz rozwinął teorię prawa naturalnego, suwerenności i stosunków między wspólnotami politycznymi.</t>
  </si>
  <si>
    <t>1550-1617</t>
  </si>
  <si>
    <t>Napier, John</t>
  </si>
  <si>
    <t>Wynalazł logarytmy jako narzędzie upraszczające obliczenia, zasadniczo wspomagając astronomię, nawigację i nauki ścisłe.</t>
  </si>
  <si>
    <t>1553–1613</t>
  </si>
  <si>
    <t>Ayanz y Beaumont, Jerónimo</t>
  </si>
  <si>
    <t>Technika i inżynieria - silniki i energetyka</t>
  </si>
  <si>
    <t>Projektował i patentował urządzenia do odwadniania oraz wentylacji kopalń, wykorzystując parę do podnoszenia wody. Opracował również aparaturę nurkową, systemy chłodzenia i destylacji wody morskiej.</t>
  </si>
  <si>
    <t>1559–1614</t>
  </si>
  <si>
    <t>Casaubon, Isaac</t>
  </si>
  <si>
    <t>Historia - historia religii; Filologia i krytyka tekstu - krytyka tekstu</t>
  </si>
  <si>
    <t>Zastosował krytykę filologiczną i historyczną do Corpus Hermeticum, wykazując jego późnoantyczne pochodzenie zamiast domniemanej starożytności sprzed Mojżesza. Osłabił renesansową koncepcję prisca theologia i wpłynął na historię religii.</t>
  </si>
  <si>
    <t>1563?-1614</t>
  </si>
  <si>
    <t>Lee, William</t>
  </si>
  <si>
    <t>Skonstruował maszynę dziewiarską do pończoch, jeden z najwcześniejszych skutecznych mechanizmów automatyzujących wytwarzanie wyrobów włókienniczych.</t>
  </si>
  <si>
    <t>1561-1626</t>
  </si>
  <si>
    <t>Bacon, Francis</t>
  </si>
  <si>
    <t>filozofia nauki</t>
  </si>
  <si>
    <t>Sformułował program systematycznego badania empirycznego i krytykę przeszkód poznawczych, silnie wpływając na samoświadomość nowożytnej nauki. Łączył rozwój wiedzy z jej użytecznością i opanowywaniem przyrody.</t>
  </si>
  <si>
    <t>1561-1636</t>
  </si>
  <si>
    <t>Santorio, Santorio</t>
  </si>
  <si>
    <t>Wprowadzał ilościowy pomiar do medycyny, badając przemianę materii i konstruując przyrządy kliniczne, w tym termometr oraz pulsilogium.</t>
  </si>
  <si>
    <t>1562-1633</t>
  </si>
  <si>
    <t>Xu Guangqi</t>
  </si>
  <si>
    <t>Współtworzył chińskie przekłady Elementów Euklidesa oraz reformował kalendarz i wiedzę rolniczą w Chinach dynastii Ming.</t>
  </si>
  <si>
    <t>1564-1642</t>
  </si>
  <si>
    <t>Galilei, Galileo (Galileusz)</t>
  </si>
  <si>
    <t>Stworzył podstawy ilościowego badania ruchu i dzięki obserwacjom teleskopowym dostarczył kluczowych argumentów przeciw tradycyjnej kosmologii. Zastępował arystotelesowskie kategorie ruchu modelami matematyczno-mechanicznymi i ujmował materię nieba oraz Ziemi jako podlegającą wspólnemu opisowi, przygotowując filozofię mechanistyczną.</t>
  </si>
  <si>
    <t>1568-1639</t>
  </si>
  <si>
    <t>Campanella, Tommaso</t>
  </si>
  <si>
    <t>Łączył naturalizm z projektem reformy wiedzy i przedstawił wpływową utopię polityczną w Mieście Słońca.</t>
  </si>
  <si>
    <t>1571-1630</t>
  </si>
  <si>
    <t>Kepler, Johannes</t>
  </si>
  <si>
    <t>Był jednym z twórców filozofii mechanistycznej. Sformułował trzy prawa ruchu planet, zastępując kołowe orbity elipsami i nadając astronomii precyzyjną strukturę matematyczną. W astronomii fizycznej szukał realnych przyczyn ruchów planet, stopniowo zastępował duszę poruszającą je siłą fizyczną i ujmował kosmos coraz wyraźniej jako maszynę oraz mechanicznie uporządkowany układ.</t>
  </si>
  <si>
    <t>1578-1657</t>
  </si>
  <si>
    <t>Harvey, William</t>
  </si>
  <si>
    <t>Wykazał eksperymentalnie krążenie krwi w zamkniętym układzie napędzanym przez serce.</t>
  </si>
  <si>
    <t>1580-1644</t>
  </si>
  <si>
    <t>Helmont, Jan Baptista van</t>
  </si>
  <si>
    <t>Chemia</t>
  </si>
  <si>
    <t>chemia ogólna i nieorganiczna</t>
  </si>
  <si>
    <t>Wprowadził pojęcie gazu, prowadził ilościowe doświadczenia chemiczne i rozwijał jatrochemiczne wyjaśnienia procesów życiowych.</t>
  </si>
  <si>
    <t>1580-1637</t>
  </si>
  <si>
    <t>Vernier, Pierre</t>
  </si>
  <si>
    <t>Opracował skalę noniusza umożliwiającą dokładny odczyt ułamków działki przyrządu pomiarowego.</t>
  </si>
  <si>
    <t>1581–1656</t>
  </si>
  <si>
    <t>Ussher, James</t>
  </si>
  <si>
    <t>historiografia powszechna</t>
  </si>
  <si>
    <t>Historia - historia religii</t>
  </si>
  <si>
    <t>W Annales Veteris Testamenti skonstruował chronologię dziejów powszechnych opartą na Biblii i źródłach klasycznych, datując stworzenie świata na 4004 rok p.n.e. Jego chronologia stała się wpływowym punktem odniesienia, wobec którego geologia rozwijała koncepcję głębokiego czasu i geologicznej historii Ziemi.</t>
  </si>
  <si>
    <t>1583-1645</t>
  </si>
  <si>
    <t>Grotius, Hugo</t>
  </si>
  <si>
    <t>Usystematyzował prawo wojny i pokoju oraz koncepcję prawa naturalnego, tworząc podstawy nowożytnego prawa międzynarodowego.</t>
  </si>
  <si>
    <t>1585-1658</t>
  </si>
  <si>
    <t>Cappel, Louis</t>
  </si>
  <si>
    <t>Filologia i krytyka tekstu - krytyka tekstu</t>
  </si>
  <si>
    <t>W Critica sacra wykazywał historyczne narastanie znaków samogłoskowych tekstu masoreckiego i znaczenie dawnych przekładów dla ustalania tekstu hebrajskiej Biblii. Wzmocnił filologiczne podstawy nowożytnej krytyki Starego Testamentu.</t>
  </si>
  <si>
    <t>1588-1637</t>
  </si>
  <si>
    <t>Beeckman, Isaac</t>
  </si>
  <si>
    <t>Filozofia - filozofia nauki</t>
  </si>
  <si>
    <t>Należał do najwcześniejszych twórców właściwej filozofii mechanistycznej. Rozwinął program fizyko-matematyczny, w którym zjawiska przyrody należało wyjaśniać przez ruch i materialne cząstki, a mechanikę przekształcić w ogólną naukę o naturze. Spotkanie z Descartes’em w 1618 roku istotnie wpłynęło na rozwój kartezjańskiej fizyki.</t>
  </si>
  <si>
    <t>1588-1679</t>
  </si>
  <si>
    <t>Hobbes, Thomas</t>
  </si>
  <si>
    <t>Filologia i krytyka tekstu - krytyka historyczna Biblii</t>
  </si>
  <si>
    <t>Zbudował materialistyczny system filozoficzny i teorię państwa opartą na umowie społecznej oraz potrzebie suwerennej władzy. Mechanistyczne wyjaśnianie materii w ruchu rozszerzył na percepcję, emocje i zachowanie człowieka, a państwo przedstawiał jako sztucznego człowieka. W Lewiatanie prowadził również historyczną krytykę tekstu biblijnego.</t>
  </si>
  <si>
    <t>1588-1648</t>
  </si>
  <si>
    <t>Mersenne, Marin</t>
  </si>
  <si>
    <t>Sformułował prawa drgającej struny oraz promował matematyczną, eksperymentalną i mechaniczną naukę o przyrodzie. Wyjaśnienie mechanistyczne rozumiał jako pokazanie, jak zjawisko może zostać wytworzone przez działania podobne do znanych z mechaniki. Jego europejska sieć korespondencji łączyła między innymi Galileusza, Descartes’a, Gassendiego, Hobbesa i Pascala.</t>
  </si>
  <si>
    <t>1592-1655</t>
  </si>
  <si>
    <t>Gassendi, Pierre</t>
  </si>
  <si>
    <t>Odnowił i schrystianizował atomizm epikurejski, tworząc empiryczną, korpuskularną odmianę filozofii mechanistycznej: zjawiska materialne wyjaśniał przez własności, ruchy i układy cząstek. Jego ujęcie wpłynęło na Boyle’a i angielską tradycję korpuskularną.</t>
  </si>
  <si>
    <t>1596-1650</t>
  </si>
  <si>
    <t>Descartes, René</t>
  </si>
  <si>
    <t>Matematyka - geometria</t>
  </si>
  <si>
    <t>Ukształtował nowożytny racjonalizm, metodę systematycznego wątpienia i geometrię analityczną. Stworzył pierwszy całościowy system mechanistycznej przyrody: utożsamił materię z rozciągłością, a zjawiska materialne wyjaśniał przez wielkość, kształt, położenie, ruch i kontakt części materii; mechanizm rozciągnął na kosmos, zwierzęta i ciało człowieka.</t>
  </si>
  <si>
    <t>1598-1647</t>
  </si>
  <si>
    <t>Cavalieri, Bonaventura</t>
  </si>
  <si>
    <t>Rozwinął metodę niepodzielnych do obliczania pól i objętości, przygotowując ważny etap przejścia do rachunku całkowego.</t>
  </si>
  <si>
    <t>1602-1686</t>
  </si>
  <si>
    <t>Guericke, Otto von</t>
  </si>
  <si>
    <t>Zbudował wydajną pompę próżniową i poprzez doświadczenia z półkulami magdeburskimi wykazał działanie ciśnienia atmosferycznego.</t>
  </si>
  <si>
    <t>1602-1675</t>
  </si>
  <si>
    <t>Roberval, Gilles Personne de</t>
  </si>
  <si>
    <t>Opracował metody wyznaczania stycznych i kwadratur oraz badał składanie ruchów; jego nazwisko nosi także waga równoległoboczna.</t>
  </si>
  <si>
    <t>1607-1665</t>
  </si>
  <si>
    <t>Fermat, Pierre de</t>
  </si>
  <si>
    <t>Współtworzył teorię liczb, geometrię analityczną i rachunek prawdopodobieństwa oraz sformułował wielkie twierdzenie Fermata. Podstawy rachunku prawdopodobieństwa rozwijał w korespondencji z Pascalem.</t>
  </si>
  <si>
    <t>1608-1679</t>
  </si>
  <si>
    <t>Borelli, Giovanni Alfonso</t>
  </si>
  <si>
    <t>Fizyka - mechanika; Medycyna - fizjologia</t>
  </si>
  <si>
    <t>Zastosował mechanikę do analizy ruchu mięśni, kończyn i zwierząt, tworząc podstawy biomechaniki.</t>
  </si>
  <si>
    <t>1608-1647</t>
  </si>
  <si>
    <t>Torricelli, Evangelista</t>
  </si>
  <si>
    <t>Wynalazł barometr rtęciowy, wykazał istnienie ciśnienia atmosferycznego i wniósł istotny wkład do hydrodynamiki.</t>
  </si>
  <si>
    <t>1609-1680</t>
  </si>
  <si>
    <t>Riquet, Pierre-Paul</t>
  </si>
  <si>
    <t>inżynieria lądowa</t>
  </si>
  <si>
    <t>Zaprojektował i doprowadził do budowy Kanału Południowego, rozwiązując złożony problem zaopatrzenia kanału wododziałowego w wodę.</t>
  </si>
  <si>
    <t>1610-1664</t>
  </si>
  <si>
    <t>Cunitz, Maria</t>
  </si>
  <si>
    <t>Uprościła tablice keplerowskie i metody obliczania położeń planet, ułatwiając praktyczne wykorzystanie astronomii.</t>
  </si>
  <si>
    <t>1611-1671</t>
  </si>
  <si>
    <t>Gronovius, Johann Friedrich</t>
  </si>
  <si>
    <t>Przygotował wpływowe krytyczne edycje i komentarze autorów łacińskich, umacniając warsztat nowożytnej filologii klasycznej.</t>
  </si>
  <si>
    <t>1611-1687</t>
  </si>
  <si>
    <t>Heweliusz, Jan</t>
  </si>
  <si>
    <t>Sporządził szczegółową mapę Księżyca, odkrywał komety i opracował wpływowy katalog gwiazd.</t>
  </si>
  <si>
    <t>1612-1653</t>
  </si>
  <si>
    <t>Boxhorn, Marcus Zuerius</t>
  </si>
  <si>
    <t>Językoznawstwo</t>
  </si>
  <si>
    <t>językoznawstwo historyczne i porównawcze</t>
  </si>
  <si>
    <t>Filologia i krytyka tekstu - filologia klasyczna</t>
  </si>
  <si>
    <t>Systematycznie argumentował za historycznym pokrewieństwem grupy języków europejskich i azjatyckich, które wywodził ze wspólnego języka scytyjskiego. Jego porównania stanowią ważny siedemnastowieczny etap badań genealogicznych nad językami.</t>
  </si>
  <si>
    <t>1616-1703</t>
  </si>
  <si>
    <t>Wallis, John</t>
  </si>
  <si>
    <t>Rozwinął metody nieskończonościowe, wprowadził symbol nieskończoności i przygotował grunt pod rachunek różniczkowy.</t>
  </si>
  <si>
    <t>1618-1686</t>
  </si>
  <si>
    <t>Blondel, François</t>
  </si>
  <si>
    <t>Łączył praktykę architektoniczną z teorią proporcji i nauczaniem akademickim, współtworząc francuski klasycyzm oraz program Académie royale d’architecture.</t>
  </si>
  <si>
    <t>1618-1663</t>
  </si>
  <si>
    <t>Grimaldi, Francesco Maria</t>
  </si>
  <si>
    <t>optyka</t>
  </si>
  <si>
    <t>Odkrył i nazwał dyfrakcję światła, dostarczając ważnych podstaw późniejszej optyki falowej.</t>
  </si>
  <si>
    <t>1620-1674</t>
  </si>
  <si>
    <t>Graunt, John</t>
  </si>
  <si>
    <t>demografia</t>
  </si>
  <si>
    <t>Matematyka - teoria prawdopodobieństwa i statystyka</t>
  </si>
  <si>
    <t>Analizując londyńskie rejestry zgonów, stworzył podstawy demografii ilościowej, statystyki ludności i tablic trwania życia.</t>
  </si>
  <si>
    <t>1620-1682</t>
  </si>
  <si>
    <t>Picard, Jean</t>
  </si>
  <si>
    <t>Astronomia - astronomia obserwacyjna; Nauki o Ziemi i geografia - geografia i kartografia</t>
  </si>
  <si>
    <t>Wykonał bardzo dokładny pomiar łuku południka i udoskonalił obserwacje teleskopowe z mikrometrem, wzmacniając podstawy geodezji i astronomii pozycyjnej.</t>
  </si>
  <si>
    <t>1621-1675</t>
  </si>
  <si>
    <t>Willis, Thomas</t>
  </si>
  <si>
    <t>neurologia i neuronauka</t>
  </si>
  <si>
    <t>Rozwinął anatomię i kliniczny opis układu nerwowego, a koło tętnicze mózgu nazwano później jego imieniem.</t>
  </si>
  <si>
    <t>1622-1650</t>
  </si>
  <si>
    <t>Varenius, Bernhardus</t>
  </si>
  <si>
    <t>W Geographia Generalis stworzył systematyczny program geografii ogólnej, rozdzielając prawidłowości globalne od opisu poszczególnych krajów.</t>
  </si>
  <si>
    <t>1623-1673</t>
  </si>
  <si>
    <t>Cavendish, Margaret</t>
  </si>
  <si>
    <t>Tworzyła oryginalną materialistyczną filozofię przyrody i krytykowała mechanicyzm oraz ograniczanie udziału kobiet w nauce.</t>
  </si>
  <si>
    <t>1623-1662</t>
  </si>
  <si>
    <t>Pascal, Blaise</t>
  </si>
  <si>
    <t>Fizyka - mechanika; Antropologia - antropologia filozoficzna</t>
  </si>
  <si>
    <t>Współtworzył rachunek prawdopodobieństwa, badał ciśnienie i próżnię oraz sformułował wpływową filozofię kondycji ludzkiej. Rachunek prawdopodobieństwa współtworzył w korespondencji z Fermatem.</t>
  </si>
  <si>
    <t>1623-1687</t>
  </si>
  <si>
    <t>Petty, William</t>
  </si>
  <si>
    <t>Ekonomia</t>
  </si>
  <si>
    <t>ekonomia polityczna</t>
  </si>
  <si>
    <t>Rozwinął arytmetykę polityczną, stosując pomiar ilościowy do analizy ludności, dochodu i zasobów państwa.</t>
  </si>
  <si>
    <t>1624-1689</t>
  </si>
  <si>
    <t>Sydenham, Thomas</t>
  </si>
  <si>
    <t>Upowszechnił uważną obserwację przebiegu chorób i ich klasyfikację na podstawie obrazu klinicznego, wzmacniając empiryczny charakter medycyny.</t>
  </si>
  <si>
    <t>1625-1712</t>
  </si>
  <si>
    <t>Cassini, Giovanni Domenico</t>
  </si>
  <si>
    <t>Odkrył księżyce Saturna i przerwę w jego pierścieniach oraz prowadził pomiary służące wyznaczaniu rozmiarów Układu Słonecznego.</t>
  </si>
  <si>
    <t>1626-1697</t>
  </si>
  <si>
    <t>Redi, Francesco</t>
  </si>
  <si>
    <t>Za pomocą kontrolowanych doświadczeń podważył pogląd o samorództwie larw i wniósł ważny wkład do parazytologii.</t>
  </si>
  <si>
    <t>1627-1704</t>
  </si>
  <si>
    <t>Bossuet, Jacques-Bénigne</t>
  </si>
  <si>
    <t>W Discours sur l’histoire universelle (1681) nadał nowożytną formę katolickiej, prowidencjalnej filozofii dziejów. Uważał, że Bóg poprzez Opatrzność bezpośrednio kieruje całym biegiem spraw ludzkich, od czynów jednostek po losy mocarstw, dlatego nawet najdrobniejsze wydarzenia i zbiegi okoliczności mają sens historiozbawczy. Historia była zarazem sferą Bożych nagród i kar, a jej postęp dotyczył ducha katolickiego, nie rozwoju nauki, techniki czy dobrobytu materialnego.</t>
  </si>
  <si>
    <t>1627-1691</t>
  </si>
  <si>
    <t>Boyle, Robert</t>
  </si>
  <si>
    <t>Fizyka - termodynamika i fizyka statystyczna</t>
  </si>
  <si>
    <t>Sformułował prawo zależności ciśnienia i objętości gazu oraz pomógł oddzielić eksperymentalną chemię od alchemicznej tradycji. Był głównym propagatorem korpuskularnej filozofii mechanistycznej, wyjaśniającej własności ciał przez ruch, wielkość, kształt i układ cząstek, i nadał jej silną podstawę eksperymentalną.</t>
  </si>
  <si>
    <t>1627-1705</t>
  </si>
  <si>
    <t>Ray, John</t>
  </si>
  <si>
    <t>Rozwinął naturalną klasyfikację roślin i wpływową biologiczną koncepcję gatunku przed Linneuszem.</t>
  </si>
  <si>
    <t>1628-1694</t>
  </si>
  <si>
    <t>Malpighi, Marcello</t>
  </si>
  <si>
    <t>Odkrył naczynia włosowate i rozwinął mikroskopowe badania tkanek, tworząc podstawy histologii.</t>
  </si>
  <si>
    <t>1629-1695</t>
  </si>
  <si>
    <t>Huygens, Christiaan</t>
  </si>
  <si>
    <t>Astronomia - astronomia matematyczna; Matematyka - matematyka stosowana i obliczeniowa</t>
  </si>
  <si>
    <t>Rozwinął falową teorię światła, mechanikę zderzeń i teorię wahadła, skonstruował precyzyjny zegar wahadłowy oraz wyjaśnił strukturę pierścieni Saturna. Reprezentował dojrzałą fizykę mechanistyczną, w której ruch, zderzenia i kontakt ciał były podstawowymi sposobami wyjaśniania natury, a światło rozchodziło się w mechanicznym ośrodku.</t>
  </si>
  <si>
    <t>1632-1723</t>
  </si>
  <si>
    <t>Leeuwenhoek, Antonie van</t>
  </si>
  <si>
    <t>mikrobiologia</t>
  </si>
  <si>
    <t>Dzięki udoskonalonym mikroskopom jako pierwszy szczegółowo opisał bakterie, pierwotniaki, plemniki i liczne struktury mikroskopowe.</t>
  </si>
  <si>
    <t>1632-1704</t>
  </si>
  <si>
    <t>Locke, John</t>
  </si>
  <si>
    <t>Rozwinął empiryzm, teorię tożsamości osobowej oraz liberalną koncepcję praw naturalnych, zgody i ograniczonej władzy.</t>
  </si>
  <si>
    <t>1632-1707</t>
  </si>
  <si>
    <t>Mabillon, Jean</t>
  </si>
  <si>
    <t>metodologia i nauki pomocnicze historii</t>
  </si>
  <si>
    <t>W De re diplomatica stworzył systematyczne zasady oceny autentyczności dokumentów na podstawie pisma, materiału, formularza i cech kancelaryjnych. Ugruntował dyplomatykę i paleografię jako podstawowe narzędzia krytyki źródeł historycznych.</t>
  </si>
  <si>
    <t>1632-1694</t>
  </si>
  <si>
    <t>Pufendorf, Samuel von</t>
  </si>
  <si>
    <t>Usystematyzował świecką teorię prawa naturalnego i obowiązków społecznych, wpływając na nowożytne prawo i myśl polityczną.</t>
  </si>
  <si>
    <t>1632-1677</t>
  </si>
  <si>
    <t>Spinoza, Baruch</t>
  </si>
  <si>
    <t>Stworzył monistyczny system utożsamiający Boga z naturą oraz racjonalistyczną teorię afektów, wolności i etyki. W Traktacie teologiczno-politycznym rozwijał historyczną krytykę Biblii.</t>
  </si>
  <si>
    <t>Wren, Christopher</t>
  </si>
  <si>
    <t>Łączył matematykę i badania przyrodnicze z konstrukcją budowli, tworząc nowoczesne rozwiązania architektoniczne po wielkim pożarze Londynu. Przy odbudowie Londynu współpracował z Robertem Hooke’em.</t>
  </si>
  <si>
    <t>1635-1703</t>
  </si>
  <si>
    <t>Hooke, Robert</t>
  </si>
  <si>
    <t>Sformułował prawo sprężystości, prowadził szerokie badania eksperymentalne i wprowadził termin komórka do opisu struktur biologicznych. Konstruował aparaturę dla Boyle’a i współpracował z Wrenem przy odbudowie Londynu. Uznawał organiczne pochodzenie skamieniałości, dopuszczał wymieranie gatunków i wykorzystywał skamieniałości do odtwarzania historii Ziemi.</t>
  </si>
  <si>
    <t>1637-1680</t>
  </si>
  <si>
    <t>Swammerdam, Jan</t>
  </si>
  <si>
    <t>Za pomocą mikroskopii i precyzyjnych preparacji wykazał ciągłość rozwoju owadów oraz badał anatomię drobnych organizmów.</t>
  </si>
  <si>
    <t>1638-1707</t>
  </si>
  <si>
    <t>Cellarius, Christoph</t>
  </si>
  <si>
    <t>Upowszechnił trójdzielny podział dziejów na starożytność, średniowiecze i czasy nowożytne, który stał się podstawową periodyzacją historii powszechnej.</t>
  </si>
  <si>
    <t>1638-1715</t>
  </si>
  <si>
    <t>Malebranche, Nicolas</t>
  </si>
  <si>
    <t>Rozwinął okazjonalizm i teorię poznania rzeczy w Bogu, tworząc jeden z głównych systemów racjonalizmu pokartezjańskiego.</t>
  </si>
  <si>
    <t>1638-1712</t>
  </si>
  <si>
    <t>Simon, Richard</t>
  </si>
  <si>
    <t>krytyka historyczna Biblii</t>
  </si>
  <si>
    <t>Filologia i krytyka tekstu - filologia biblijna</t>
  </si>
  <si>
    <t>W Histoire critique du Vieux Testament badał autorstwo, redakcję, przekaz rękopiśmienny i rolę kopistów, stosując historyczną analizę do tekstu biblijnego. Jego prace stały się jednym z głównych punktów wyjścia nowożytnej krytyki Biblii.</t>
  </si>
  <si>
    <t>1638-1686</t>
  </si>
  <si>
    <t>Stensen, Niels (Nicolaus Steno)</t>
  </si>
  <si>
    <t>stratygrafia i geologia historyczna</t>
  </si>
  <si>
    <t>Duński anatom i geolog, znany także jako Nicolaus Steno. Sformułował zasady superpozycji, pierwotnej poziomości i ciągłości bocznej warstw oraz wykazał organiczne pochodzenie skamieniałości. Stworzył podstawy stratygrafii i geologii historycznej, a w anatomii opisał przewód ślinianki przyusznej.</t>
  </si>
  <si>
    <t>1641–1712</t>
  </si>
  <si>
    <t>Grew, Nehemiah</t>
  </si>
  <si>
    <t>Stworzył pionierską mikroskopową anatomię roślin, opisał tkanki, korzenie, łodygi, liście i ziarna pyłku oraz rozpoznał funkcję pręcików. Współtworzył podstawy anatomii i fizjologii roślin.</t>
  </si>
  <si>
    <t>1641–1679</t>
  </si>
  <si>
    <t>Mayow, John</t>
  </si>
  <si>
    <t>W doświadczeniach nad oddychaniem i spalaniem rozpoznał, że oba procesy zużywają szczególny składnik powietrza. Jego koncepcja spiritus nitro-aereus była ważnym prekursorem chemii tlenu i fizjologii oddychania.</t>
  </si>
  <si>
    <t>1643-1727</t>
  </si>
  <si>
    <t>Newton, Isaac</t>
  </si>
  <si>
    <t>Matematyka - analiza matematyczna</t>
  </si>
  <si>
    <t>Był jednym z twórców filozofii mechanistycznej i doprowadził mechanizację obrazu świata do kulminacji. Sformułował prawa ruchu i powszechnego ciążenia, współtworzył rachunek różniczkowy oraz rozwinął nowoczesną optykę. Ujednolicił mechanikę Ziemi i nieba w jednym systemie praw matematycznych; zarazem grawitacja niesprowadzalna do zderzeń i bezpośredniego kontaktu wykroczyła poza wąski mechanicyzm kartezjański.</t>
  </si>
  <si>
    <t>1644-1710</t>
  </si>
  <si>
    <t>Rømer, Ole</t>
  </si>
  <si>
    <t>Na podstawie obserwacji księżyców Jowisza jako pierwszy uzyskał ilościowy dowód skończonej prędkości światła.</t>
  </si>
  <si>
    <t>1646-1719</t>
  </si>
  <si>
    <t>Flamsteed, John</t>
  </si>
  <si>
    <t>Jako pierwszy Astronom Królewski stworzył precyzyjny katalog gwiazd, który poprawił astronomię i nawigację.</t>
  </si>
  <si>
    <t>1646-1716</t>
  </si>
  <si>
    <t>Leibniz, Gottfried Wilhelm</t>
  </si>
  <si>
    <t>Niezależnie stworzył rachunek różniczkowy, rozwinął logikę symboliczną i zbudował wpływowy system metafizyczny oparty na monadach.</t>
  </si>
  <si>
    <t>1647-1706</t>
  </si>
  <si>
    <t>Bayle, Pierre</t>
  </si>
  <si>
    <t>Jego słownik krytyczny upowszechniał historyczny sceptycyzm, krytykę dogmatyzmu i argumenty na rzecz tolerancji religijnej.</t>
  </si>
  <si>
    <t>1647-1717</t>
  </si>
  <si>
    <t>Merian, Maria Sibylla</t>
  </si>
  <si>
    <t>Udokumentowała cykle życiowe owadów i ich związki z roślinami, łącząc obserwację terenową z precyzyjną ilustracją.</t>
  </si>
  <si>
    <t>1647-1713</t>
  </si>
  <si>
    <t>Papin, Denis</t>
  </si>
  <si>
    <t>silniki i energetyka</t>
  </si>
  <si>
    <t>Skonstruował kocioł ciśnieniowy i prototypowe urządzenia wykorzystujące parę, przygotowując rozwój maszyny parowej. W laboratorium Huygensa uczestniczył w doświadczeniach nad próżnią.</t>
  </si>
  <si>
    <t>1650?-1715</t>
  </si>
  <si>
    <t>Savery, Thomas</t>
  </si>
  <si>
    <t>Opatentował wczesną pompę parową do odwadniania kopalń, stanowiącą ważny etap rozwoju praktycznych maszyn cieplnych.</t>
  </si>
  <si>
    <t>1654–1722</t>
  </si>
  <si>
    <t>Varignon, Pierre</t>
  </si>
  <si>
    <t>Rozwinął statykę opartą na składaniu sił i zasadzie równoległoboku oraz zastosował rachunek różniczkowy do prędkości i przyspieszenia. Pomógł przekształcić mechanikę w dyscyplinę analityczną.</t>
  </si>
  <si>
    <t>1663–1705</t>
  </si>
  <si>
    <t>Amontons, Guillaume</t>
  </si>
  <si>
    <t>termodynamika i fizyka statystyczna</t>
  </si>
  <si>
    <t>Technika i inżynieria - przyrządy pomiarowe i optyczne</t>
  </si>
  <si>
    <t>Budował termometry gazowe i wykazał zależność ciśnienia gazu od temperatury przy stałej objętości, poprzedzając prawo Gay-Lussaca. Sformułował także ilościowe prawa tarcia.</t>
  </si>
  <si>
    <t>1655-1741</t>
  </si>
  <si>
    <t>Montfaucon, Bernard de</t>
  </si>
  <si>
    <t>Humanistyka - archeologia</t>
  </si>
  <si>
    <t>Stworzył podstawy greckiej paleografii i rozwinął systematyczne wykorzystywanie zabytków materialnych oraz rękopisów w badaniu przeszłości.</t>
  </si>
  <si>
    <t>1656-1742</t>
  </si>
  <si>
    <t>Halley, Edmond</t>
  </si>
  <si>
    <t>Obliczył okresowość komety nazwanej jego imieniem, sporządzał mapy magnetyzmu Ziemi i rozwijał metody astronomiczne. Doprowadził do wydania Principiów Newtona i sfinansował ich druk.</t>
  </si>
  <si>
    <t>1662-1742</t>
  </si>
  <si>
    <t>Bentley, Richard</t>
  </si>
  <si>
    <t>Analizą Listów Falarysa zastosował język, chronologię i realia historyczne do wykazania nieautentyczności tekstu. W filologii klasycznej i planach krytycznej rekonstrukcji Nowego Testamentu ustanawiał wysokie standardy oceny wariantów i świadków tekstu.</t>
  </si>
  <si>
    <t>1664-1729</t>
  </si>
  <si>
    <t>Newcomen, Thomas</t>
  </si>
  <si>
    <t>Zbudował pierwszą praktycznie użyteczną atmosferyczną maszynę parową, szeroko stosowaną do odwadniania kopalń.</t>
  </si>
  <si>
    <t>1666-1731</t>
  </si>
  <si>
    <t>Astell, Mary</t>
  </si>
  <si>
    <t>Przedstawiła jedną z pierwszych systematycznych obron intelektualnej równości kobiet i ich prawa do wykształcenia.</t>
  </si>
  <si>
    <t>1668-1744</t>
  </si>
  <si>
    <t>Vico, Giambattista</t>
  </si>
  <si>
    <t>filozofia historii</t>
  </si>
  <si>
    <t>Humanistyka - teoria kultury</t>
  </si>
  <si>
    <t>W Nauce nowej ujął dzieje narodów jako wytwór ludzkich instytucji, języka, prawa i wyobraźni oraz przedstawił powracający rytm ich rozwoju. Zasada verum factum uzasadniała szczególną poznawalność świata społecznego, a analiza mitu, obyczaju i języka współtworzyła nowoczesną teorię kultury.</t>
  </si>
  <si>
    <t>1673-1751</t>
  </si>
  <si>
    <t>Graham, George</t>
  </si>
  <si>
    <t>Udoskonalił zegary wahadłowe, mechanizmy wychwytowe i instrumenty astronomiczne, podnosząc dokładność pomiarów czasu oraz położenia.</t>
  </si>
  <si>
    <t>1674-1741</t>
  </si>
  <si>
    <t>Tull, Jethro</t>
  </si>
  <si>
    <t>technika rolnicza</t>
  </si>
  <si>
    <t>Rozwinął siewnik rzędowy i mechaniczne metody uprawy międzyrzędowej, wspierając precyzyjniejsze i wydajniejsze rolnictwo.</t>
  </si>
  <si>
    <t>1677–1761</t>
  </si>
  <si>
    <t>Hales, Stephen</t>
  </si>
  <si>
    <t>Medycyna - fizjologia; Technika i inżynieria - urządzenia przemysłowe i mechanizacja</t>
  </si>
  <si>
    <t>Prowadził ilościowe badania transportu wody i wzrostu roślin, jako pierwszy bezpośrednio zmierzył ciśnienie krwi oraz rozwinął aparaturę do zbierania gazów. Projektował też systemy wentylacji dla statków, szpitali i więzień.</t>
  </si>
  <si>
    <t>1678-1717</t>
  </si>
  <si>
    <t>Darby, Abraham I</t>
  </si>
  <si>
    <t>Zastosował koks do wytopu żelaza w wielkim piecu, ograniczając zależność hutnictwa od węgla drzewnego. Jego innowacja przygotowała gwałtowny wzrost produkcji żelaza w rewolucji przemysłowej.</t>
  </si>
  <si>
    <t>1679-1754</t>
  </si>
  <si>
    <t>Wolff, Christian</t>
  </si>
  <si>
    <t>Zbudował system racjonalistycznej filozofii obejmujący metafizykę, logikę i etykę oraz ukształtował niemieckie słownictwo filozoficzne XVIII wieku.</t>
  </si>
  <si>
    <t>1682-1744</t>
  </si>
  <si>
    <t>Hadley, John</t>
  </si>
  <si>
    <t>Skonstruował oktant zwierciadlany, który umożliwił dokładniejsze wyznaczanie wysokości ciał niebieskich podczas nawigacji morskiej.</t>
  </si>
  <si>
    <t>1682–1771</t>
  </si>
  <si>
    <t>Morgagni, Giovanni Battista</t>
  </si>
  <si>
    <t>patologia</t>
  </si>
  <si>
    <t>Powiązał objawy kliniczne z wynikami sekcji zwłok i lokalnymi zmianami narządowymi. Jego De sedibus et causis morborum stworzyło podstawy anatomii patologicznej i nowoczesnej diagnostyki chorób.</t>
  </si>
  <si>
    <t>1684-1766</t>
  </si>
  <si>
    <t>Astruc, Jean</t>
  </si>
  <si>
    <t>W analizie Księgi Rodzaju rozróżnił wcześniejsze warstwy źródłowe między innymi na podstawie odmiennych imion Boga. Zapoczątkował metodę, która rozwinęła się później w krytykę źródeł Pięcioksięgu.</t>
  </si>
  <si>
    <t>1685-1753</t>
  </si>
  <si>
    <t>Berkeley, George</t>
  </si>
  <si>
    <t>filozofia umysłu</t>
  </si>
  <si>
    <t>Rozwinął immaterializm, według którego przedmioty zmysłowe istnieją jako idee postrzegane przez umysły.</t>
  </si>
  <si>
    <t>1685–1768</t>
  </si>
  <si>
    <t>Hadley, George</t>
  </si>
  <si>
    <t>klimatologia</t>
  </si>
  <si>
    <t>Wyjaśnił mechanizm pasatów przez połączenie ogrzewania równikowego z obrotem Ziemi. Jego model stał się podstawą pojęcia komórki Hadleya i ogólnej cyrkulacji atmosfery.</t>
  </si>
  <si>
    <t>1689-1755</t>
  </si>
  <si>
    <t>Montesquieu, Charles-Louis de Secondat</t>
  </si>
  <si>
    <t>Sformułował klasyczną teorię podziału władz i porównawczo analizował zależność praw od instytucji, obyczajów oraz warunków społecznych. Współpracował przy pisaniu Wielkiej Encyklopedii Francuskiej (d'Alembert, Diderot)</t>
  </si>
  <si>
    <t>1693-1776</t>
  </si>
  <si>
    <t>Harrison, John</t>
  </si>
  <si>
    <t>Skonstruował morskie chronometry o dokładności pozwalającej wyznaczać długość geograficzną podczas długich rejsów. Rozwiązał jeden z najważniejszych problemów nawigacji oceanicznej XVIII wieku.</t>
  </si>
  <si>
    <t>1694-1746</t>
  </si>
  <si>
    <t>Hutcheson, Francis</t>
  </si>
  <si>
    <t>Rozwinął teorię zmysłu moralnego i wywarł istotny wpływ na szkockie oświecenie oraz utylitaryzm. Jako profesor w Glasgow wywarł silny wpływ na Adama Smitha.</t>
  </si>
  <si>
    <t>1694-1774</t>
  </si>
  <si>
    <t>Quesnay, François</t>
  </si>
  <si>
    <t>Stworzył Tableau économique, pierwszy systematyczny model obiegu dochodu i produkcji w gospodarce. Jako przywódca fizjokratów uznawał rolnictwo za podstawowe źródło nadwyżki.</t>
  </si>
  <si>
    <t>1694-1778</t>
  </si>
  <si>
    <t>Voltaire</t>
  </si>
  <si>
    <t>Historia - historiografia powszechna; Filozofia - filozofia polityczna i społeczna</t>
  </si>
  <si>
    <t>W Essai sur les mœurs zastąpił prowidencjalny schemat Bossueta świecką, porównawczą historią obyczajów, kultur i postępu rozumu, wykraczającą poza Europę chrześcijańską. Krytyką fanatyzmu i nietolerancji oraz obroną wolności myśli ukształtował oświeceniową filozofię społeczną i religijną. Współpracował przy pisaniu Wielkiej Encyklopedii Francuskiej (d'Alembert, Diderot).</t>
  </si>
  <si>
    <t>1700-1782</t>
  </si>
  <si>
    <t>Bernoulli, Daniel</t>
  </si>
  <si>
    <t>Sformułował zasadę wiążącą ciśnienie z prędkością przepływu płynu i wniósł podstawowy wkład do hydrodynamiki oraz teorii prawdopodobieństwa.</t>
  </si>
  <si>
    <t>1701?-1761</t>
  </si>
  <si>
    <t>Bayes, Thomas</t>
  </si>
  <si>
    <t>Sformułował twierdzenie pozwalające aktualizować prawdopodobieństwo hipotezy na podstawie nowych danych, fundament statystyki bayesowskiej.</t>
  </si>
  <si>
    <t>1701-1744</t>
  </si>
  <si>
    <t>Celsius, Anders</t>
  </si>
  <si>
    <t>Zaproponował skalę temperatur opartą na punktach zamarzania i wrzenia wody, która po odwróceniu stała się skalą Celsjusza.</t>
  </si>
  <si>
    <t>1704-1776</t>
  </si>
  <si>
    <t>Huntsman, Benjamin</t>
  </si>
  <si>
    <t>Opracował proces tyglowy wytwarzania wysokiej jakości stali, zapewniający jednorodniejszy materiał dla narzędzi i mechanizmów precyzyjnych.</t>
  </si>
  <si>
    <t>1704-1779</t>
  </si>
  <si>
    <t>Jaucourt, Louis de</t>
  </si>
  <si>
    <t>historia idei i wiedzy</t>
  </si>
  <si>
    <t>Filozofia - filozofia polityczna i społeczna</t>
  </si>
  <si>
    <t>Napisał około 17 000 artykułów do Wielkiej Encyklopedii Francuskiej, niemal jedną czwartą jej tekstu, obejmując historię, medycynę, nauki przyrodnicze, politykę i prawo. Systematyzował i upowszechniał wiedzę, a w artykułach społecznych bronił tolerancji religijnej, praw naturalnych oraz zniesienia niewolnictwa. Pracował pod redakcją Diderota i d’Alemberta.</t>
  </si>
  <si>
    <t>1704-1779?</t>
  </si>
  <si>
    <t>Kay, John</t>
  </si>
  <si>
    <t>Wynalazł latające czółenko, znacząco zwiększając wydajność tkania i tworząc presję na mechanizację przędzenia.</t>
  </si>
  <si>
    <t>1705-1774</t>
  </si>
  <si>
    <t>Blondel, Jacques-François</t>
  </si>
  <si>
    <t>Rozwinął systematyczne nauczanie architektury i teorię dystrybucji wnętrz, wpływając na kilka pokoleń francuskich architektów.</t>
  </si>
  <si>
    <t>1706-1761</t>
  </si>
  <si>
    <t>Dollond, John</t>
  </si>
  <si>
    <t>Rozwinął praktyczny obiektyw achromatyczny, ograniczający aberrację chromatyczną teleskopów i innych instrumentów optycznych.</t>
  </si>
  <si>
    <t>1706-1790</t>
  </si>
  <si>
    <t>Franklin, Benjamin</t>
  </si>
  <si>
    <t>Wykazał elektryczną naturę pioruna, rozwinął teorię elektryczności i wynalazł piorunochron.</t>
  </si>
  <si>
    <t>1707-1788</t>
  </si>
  <si>
    <t>Buffon, Georges-Louis Leclerc de</t>
  </si>
  <si>
    <t>Stworzył wielką syntezę historii naturalnej i rozwijał naturalistyczne idee zmienności gatunków oraz dziejów Ziemi. Współpracował przy pisaniu Wielkiej Encyklopedii Francuskiej (d'Alembert, Diderot). Przy opisach anatomicznych współpracował z Louisem-Jean-Marie Daubentonem.</t>
  </si>
  <si>
    <t>1707-1783</t>
  </si>
  <si>
    <t>Euler, Leonhard</t>
  </si>
  <si>
    <t>Ukształtował znaczną część nowoczesnej analizy matematycznej, teorii grafów, mechaniki i notacji używanej do dziś.</t>
  </si>
  <si>
    <t>1707-1778</t>
  </si>
  <si>
    <t>Linnaeus, Carl (Karol Linneusz)</t>
  </si>
  <si>
    <t>Wprowadził binominalne nazewnictwo gatunków i stworzył podstawy nowoczesnej klasyfikacji organizmów.</t>
  </si>
  <si>
    <t>1708-1794</t>
  </si>
  <si>
    <t>Perronet, Jean-Rodolphe</t>
  </si>
  <si>
    <t>Projektował smukłe mosty kamienne o spłaszczonych łukach i współtworzył instytucjonalne podstawy nowoczesnego kształcenia inżynierów dróg i mostów.</t>
  </si>
  <si>
    <t>1709-1751</t>
  </si>
  <si>
    <t>La Mettrie, Julien Offray de</t>
  </si>
  <si>
    <t>W Człowieku-maszynie rozwinął osiemnastowieczny mechanistyczny materializm: kartezjański mechanizm ciała rozszerzył na psychikę i odrzucił niematerialną duszę, ujmując człowieka jako całość w kategoriach materialnej, fizjologicznej maszyny.</t>
  </si>
  <si>
    <t>1709-1782</t>
  </si>
  <si>
    <t>Vaucanson, Jacques de</t>
  </si>
  <si>
    <t>Budował złożone automaty i opracował rozwiązania mechaniczne dla przemysłu jedwabniczego, zapowiadające programowalne sterowanie maszyn. Jego rozwiązania mechaniczne zostały później rozwinięte w krośnie Jacquarda.</t>
  </si>
  <si>
    <t>1710-1768</t>
  </si>
  <si>
    <t>Short, James</t>
  </si>
  <si>
    <t>Astronomia - astronomia obserwacyjna</t>
  </si>
  <si>
    <t>Udoskonalił produkcję precyzyjnych teleskopów zwierciadlanych systemu gregoriańskiego, szeroko używanych w astronomii XVIII wieku.</t>
  </si>
  <si>
    <t>1711-1776</t>
  </si>
  <si>
    <t>Hume, David</t>
  </si>
  <si>
    <t>Rozwinął radykalny empiryzm, krytykę pojęcia przyczynowości oraz naturalistyczną teorię moralności i religii.</t>
  </si>
  <si>
    <t>1712-1768</t>
  </si>
  <si>
    <t>Fournier, Pierre-Simon</t>
  </si>
  <si>
    <t>Uporządkował system miar typograficznych i opracował wzorniki czcionek, wspierając standaryzację europejskiego drukarstwa.</t>
  </si>
  <si>
    <t>1712-1778</t>
  </si>
  <si>
    <t>Rousseau, Jean-Jacques</t>
  </si>
  <si>
    <t>Przeformułował teorię umowy społecznej poprzez pojęcie woli powszechnej i wywarł ogromny wpływ na myśl demokratyczną oraz pedagogikę. Współpracował przy pisaniu Wielkiej Encyklopedii Francuskiej (d'Alembert, Diderot)</t>
  </si>
  <si>
    <t>1713-1784</t>
  </si>
  <si>
    <t>Diderot, Denis</t>
  </si>
  <si>
    <t>Kierował powstaniem Encyklopedii i rozwijał materialistyczną krytykę religii, społeczeństwa oraz tradycyjnej wiedzy. Encyklopedię redagował wspólnie z Jeanem le Rond d’Alembertem.</t>
  </si>
  <si>
    <t>1713-1780</t>
  </si>
  <si>
    <t>Soufflot, Jacques-Germain</t>
  </si>
  <si>
    <t>W paryskim Panteonie połączył monumentalny klasycyzm z lekką konstrukcją inspirowaną gotykiem, poszerzając możliwości architektury kamiennej.</t>
  </si>
  <si>
    <t>1714–1795</t>
  </si>
  <si>
    <t>Arduino, Giovanni</t>
  </si>
  <si>
    <t>Na podstawie badań Alp i wzgórz Wenecji uporządkował skały w jednostki pierwotne, wtórne, trzeciorzędowe i osady aluwialne. Jego podział był ważnym etapem rozwoju stratygrafii i geologii historycznej.</t>
  </si>
  <si>
    <t>1714-1780</t>
  </si>
  <si>
    <t>Condillac, Étienne Bonnot de</t>
  </si>
  <si>
    <t>filozofia języka</t>
  </si>
  <si>
    <t>Wyprowadzał całe życie umysłowe z przekształconych wrażeń i analizował rolę znaków oraz języka w rozwoju poznania. Współpracował przy pisaniu Wielkiej Encyklopedii Francuskiej (d'Alembert, Diderot).</t>
  </si>
  <si>
    <t>1715-1771</t>
  </si>
  <si>
    <t>Helvétius, Claude Adrien (Helwecjusz)</t>
  </si>
  <si>
    <t>W De l’esprit wywodził zdolności umysłowe z doznań, ludzkie działanie z interesu własnego, a różnice między ludźmi przede wszystkim z wychowania i instytucji. Jego sensualizm, egalitaryzm zdolności i program reformy edukacji oddziaływały na utylitaryzm oraz późniejszą myśl społeczną.</t>
  </si>
  <si>
    <t>1716-1772</t>
  </si>
  <si>
    <t>Brindley, James</t>
  </si>
  <si>
    <t>Projektował kanały, akwedukty i systemy wodne, przyczyniając się do powstania brytyjskiej sieci transportu śródlądowego rewolucji przemysłowej.</t>
  </si>
  <si>
    <t>1716-1800</t>
  </si>
  <si>
    <t>Daubenton, Louis-Jean-Marie</t>
  </si>
  <si>
    <t>Na podstawie sekcji zwierząt opracował dla Historii naturalnej Buffona rozległe i precyzyjne opisy anatomii wielu gatunków. Porównując ich budowę, współtworzył anatomię porównawczą jako podstawę nowoczesnej zoologii, a także organizował paryskie zbiory historii naturalnej.</t>
  </si>
  <si>
    <t>1717-1783</t>
  </si>
  <si>
    <t>d’Alembert, Jean le Rond</t>
  </si>
  <si>
    <t>Sformułował zasadę dynamiki nazwaną jego imieniem, badał równania różniczkowe i współkierował Encyklopedią. Encyklopedię współredagował z Denisem Diderotem.</t>
  </si>
  <si>
    <t>1720-1793</t>
  </si>
  <si>
    <t>Bonnet, Charles</t>
  </si>
  <si>
    <t>Odkrył partenogenezę u mszyc i rozwijał wpływowe, choć później odrzucone, teorie preformacji oraz hierarchii istot żywych.</t>
  </si>
  <si>
    <t>1720?-1778</t>
  </si>
  <si>
    <t>Hargreaves, James</t>
  </si>
  <si>
    <t>Skonstruował przędzarkę spinning jenny, pozwalając jednemu pracownikowi równocześnie prząść wiele nici.</t>
  </si>
  <si>
    <t>1723-1789</t>
  </si>
  <si>
    <t>Holbach, Paul-Henri Thiry</t>
  </si>
  <si>
    <t>Filozofia - filozofia religii</t>
  </si>
  <si>
    <t>W Systemie przyrody przedstawił konsekwentny materializm i determinizm, wyjaśniające człowieka oraz naturę bez odwołania do przyczyn nadprzyrodzonych. Jego radykalna krytyka religii stała się ważnym nurtem francuskiego oświecenia. Tłumaczył niemieckie prace z chemii i geologii oraz opracował liczne hasła naukowe do Wielkiej Encyklopedii Francuskiej. Współpracował z Diderotem i d’Alembertem przy Encyklopedii.</t>
  </si>
  <si>
    <t>1723-1790</t>
  </si>
  <si>
    <t>Smith, Adam</t>
  </si>
  <si>
    <t>Wyjaśniał funkcjonowanie gospodarki rynkowej poprzez podział pracy, wymianę i mechanizmy koordynacji oraz rozwinął teorię uczuć moralnych.</t>
  </si>
  <si>
    <t>1724-1804</t>
  </si>
  <si>
    <t>Kant, Immanuel</t>
  </si>
  <si>
    <t>Dokonał krytycznej syntezy empiryzmu i racjonalizmu, a jego teoria poznania, autonomii moralnej i sądu estetycznego wyznaczyła program filozofii nowoczesnej.</t>
  </si>
  <si>
    <t>1724–1793</t>
  </si>
  <si>
    <t>Michell, John</t>
  </si>
  <si>
    <t>Nauki o Ziemi i geografia - geofizyka; Astronomia - kosmologia</t>
  </si>
  <si>
    <t>Wyjaśniał trzęsienia ziemi jako rozchodzenie się fal, zaprojektował doświadczenie z wagą skręceń do pomiaru grawitacji i przewidział istnienie niewidocznych „ciemnych gwiazd”, z których światło nie może uciec.</t>
  </si>
  <si>
    <t>1724-1792</t>
  </si>
  <si>
    <t>Smeaton, John</t>
  </si>
  <si>
    <t>Stosował eksperymentalne badania materiałów i hydrauliki w projektowaniu latarni, mostów, kanałów i urządzeń wodnych, kształtując zawód inżyniera budowlanego.</t>
  </si>
  <si>
    <t>1725–1815</t>
  </si>
  <si>
    <t>Desmarest, Nicolas</t>
  </si>
  <si>
    <t>Nauki o Ziemi i geografia - geomorfologia</t>
  </si>
  <si>
    <t>Na podstawie kartowania Owernii wykazał wulkaniczne pochodzenie bazaltu i odtworzył kolejne etapy powstawania oraz erozji potoków lawowych. Łączył mapę geologiczną z historyczną interpretacją krajobrazu.</t>
  </si>
  <si>
    <t>1725-1791</t>
  </si>
  <si>
    <t>Semler, Johann Salomo</t>
  </si>
  <si>
    <t>Historyzował powstawanie kanonu biblijnego i różnicował znaczenie poszczególnych ksiąg w zależności od ich czasu, autorstwa i odbiorców. Współtworzył podstawy oświeceniowej krytyki historycznej Biblii.</t>
  </si>
  <si>
    <t>1726-1797</t>
  </si>
  <si>
    <t>Hutton, James</t>
  </si>
  <si>
    <t>Sformułował uniformitaryzm i koncepcję głębokiego czasu geologicznego, wyjaśniając dzieje Ziemi przez długotrwałe procesy naturalne. Opisywał niezgodności warstw, cykliczne niszczenie i odtwarzanie skał oraz głęboki czas geologiczny, tworząc podstawy geologii historycznej.</t>
  </si>
  <si>
    <t>1727-1781</t>
  </si>
  <si>
    <t>Turgot, Anne Robert Jacques</t>
  </si>
  <si>
    <t>Filozofia - filozofia historii</t>
  </si>
  <si>
    <t>W Réflexions sur la formation et la distribution des richesses analizował kapitał, procent, produkcję i podział bogactwa, należąc do prekursorów ekonomii klasycznej. W pismach o postępach umysłu ludzkiego współtworzył świecką teorię kumulatywnego postępu. Napędem historii miały być dwie pasje: pragnienie zmiany i rutyna. Współpracował przy pisaniu Wielkiej Encyklopedii Francuskiej (d'Alembert, Diderot).</t>
  </si>
  <si>
    <t>1728-1799</t>
  </si>
  <si>
    <t>Black, Joseph</t>
  </si>
  <si>
    <t>Odkrył dwutlenek węgla jako odrębny gaz oraz pojęcia ciepła właściwego i utajonego. Jego badania ciepła utajonego wpłynęły na prace Jamesa Watta.</t>
  </si>
  <si>
    <t>1728–1777</t>
  </si>
  <si>
    <t>Lambert, Johann Heinrich</t>
  </si>
  <si>
    <t>Fizyka - optyka; Nauki o Ziemi i geografia - geografia i kartografia</t>
  </si>
  <si>
    <t>Udowodnił niewymierność liczby pi, stworzył matematyczne podstawy fotometrii i opracował wpływowe odwzorowania kartograficzne. Łączył geometrię, optykę i pomiar zjawisk fizycznych.</t>
  </si>
  <si>
    <t>1728-1808</t>
  </si>
  <si>
    <t>Wilkinson, John</t>
  </si>
  <si>
    <t>Rozwinął dokładne wytaczanie cylindrów żeliwnych i wielkoskalowe zastosowania żelaza, wspierając rozwój maszyn parowych oraz przemysłu ciężkiego. Precyzyjnie wytaczał cylindry dla udoskonalonych maszyn Jamesa Watta.</t>
  </si>
  <si>
    <t>1729-1797</t>
  </si>
  <si>
    <t>Burke, Edmund</t>
  </si>
  <si>
    <t>Filozofia - estetyka</t>
  </si>
  <si>
    <t>Rozwinął wpływową krytykę rewolucyjnego racjonalizmu oraz obronę historycznej ciągłości instytucji, stając się jednym z głównych źródeł konserwatyzmu. Jego analiza wzniosłości i piękna odegrała ważną rolę w estetyce XVIII wieku.</t>
  </si>
  <si>
    <t>1729-1781</t>
  </si>
  <si>
    <t>Lessing, Gotthold Ephraim</t>
  </si>
  <si>
    <t>estetyka</t>
  </si>
  <si>
    <t>Humanistyka - literaturoznawstwo; Filozofia - filozofia religii</t>
  </si>
  <si>
    <t>W Laokoonie rozgraniczył środki wyrazu poezji i sztuk plastycznych, wywierając trwały wpływ na estetykę. Dramatami i pismami religijnymi bronił tolerancji oraz wolności krytyki teologicznej.</t>
  </si>
  <si>
    <t>1729–1799</t>
  </si>
  <si>
    <t>Spallanzani, Lazzaro</t>
  </si>
  <si>
    <t>Eksperymentalnie badał rozmnażanie i zapłodnienie, regenerację, trawienie oraz drobnoustroje. Doświadczeniami nad zamkniętymi wywarami podważał samorództwo i przygotował późniejsze badania Pasteura.</t>
  </si>
  <si>
    <t>1731-1810</t>
  </si>
  <si>
    <t>Cavendish, Henry</t>
  </si>
  <si>
    <t>Odkrył wodór, badał skład powietrza i wykonał precyzyjny pomiar pozwalający wyznaczyć gęstość Ziemi.</t>
  </si>
  <si>
    <t>1732-1792</t>
  </si>
  <si>
    <t>Arkwright, Richard</t>
  </si>
  <si>
    <t>Technika i inżynieria - organizacja produkcji przemysłowej</t>
  </si>
  <si>
    <t>Rozwinął napędzaną wodą przędzarkę i zintegrowany system fabryczny dla produkcji bawełny. Połączył maszyny, energię i organizację pracy w model przemysłu wielkoskalowego.</t>
  </si>
  <si>
    <t>1733-1804</t>
  </si>
  <si>
    <t>Priestley, Joseph</t>
  </si>
  <si>
    <t>Wyizolował tlen i liczne inne gazy oraz rozwinął eksperymentalne badania chemii gazów.</t>
  </si>
  <si>
    <t>1735-1809</t>
  </si>
  <si>
    <t>Hervás y Panduro, Lorenzo</t>
  </si>
  <si>
    <t>Językoznawstwo - gramatyka i opis języków</t>
  </si>
  <si>
    <t>Zgromadził rozległe dane o językach świata i klasyfikował je na podstawie podobieństw gramatycznych, nie tylko słownictwa. Jego katalogi i porównania stały się ważnym etapem między misjonarską dokumentacją języków a nowoczesnym językoznawstwem porównawczym.</t>
  </si>
  <si>
    <t>1735-1800</t>
  </si>
  <si>
    <t>Ramsden, Jesse</t>
  </si>
  <si>
    <t>Skonstruował maszynę podziałową i precyzyjne instrumenty geodezyjne oraz astronomiczne, znacznie zwiększając dokładność skal kątowych.</t>
  </si>
  <si>
    <t>1736-1806</t>
  </si>
  <si>
    <t>Coulomb, Charles-Augustin de</t>
  </si>
  <si>
    <t>Sformułował ilościowe prawo siły elektrostatycznej, tworząc podstawę matematycznej teorii elektryczności.</t>
  </si>
  <si>
    <t>1736-1813</t>
  </si>
  <si>
    <t>Lagrange, Joseph-Louis</t>
  </si>
  <si>
    <t>Przekształcił mechanikę w system analityczny oparty na rachunku wariacyjnym i wniósł fundamentalny wkład do analizy oraz teorii liczb.</t>
  </si>
  <si>
    <t>1736-1819</t>
  </si>
  <si>
    <t>Watt, James</t>
  </si>
  <si>
    <t>Radykalnie zwiększył sprawność maszyny parowej dzięki oddzielnemu skraplaczowi i rozwiązaniom umożliwiającym szerokie zastosowania przemysłowe. Korzystał z badań Josepha Blacka i precyzyjnych cylindrów Johna Wilkinsona.</t>
  </si>
  <si>
    <t>1737-1798</t>
  </si>
  <si>
    <t>Galvani, Luigi</t>
  </si>
  <si>
    <t>Odkrył elektryczne pobudzanie mięśni i zapoczątkował badania nad bioelektrycznością.</t>
  </si>
  <si>
    <t>1737-1794</t>
  </si>
  <si>
    <t>Gibbon, Edward</t>
  </si>
  <si>
    <t>historia kultury i cywilizacji</t>
  </si>
  <si>
    <t>Historia - historia religii; Historia - historiografia polityczna</t>
  </si>
  <si>
    <t>W Historii zmierzchu i upadku Cesarstwa Rzymskiego stworzył szeroką syntezę losów Rzymu i Bizancjum, opartą na krytycznym wykorzystaniu źródeł oraz analizie instytucji, wojny i religii. Jego świeckie wyjaśnienia długotrwałego upadku ukształtowały nowoczesną historiografię cywilizacji.</t>
  </si>
  <si>
    <t>1737-1809</t>
  </si>
  <si>
    <t>Paine, Thomas</t>
  </si>
  <si>
    <t>W pismach Common Sense i Rights of Man rozwinął radykalną obronę republikanizmu, praw człowieka i suwerenności ludu, wywierając bezpośredni wpływ na rewolucję amerykańską i debatę polityczną epoki rewolucji francuskiej.</t>
  </si>
  <si>
    <t>1738-1794</t>
  </si>
  <si>
    <t>Beccaria, Cesare</t>
  </si>
  <si>
    <t>Sformułował oświeceniowy program humanizacji prawa karnego, sprzeciwiając się torturom i karze śmierci.</t>
  </si>
  <si>
    <t>1738-1822</t>
  </si>
  <si>
    <t>Herschel, William</t>
  </si>
  <si>
    <t>Odkrył Urana i promieniowanie podczerwone oraz prowadził systematyczne obserwacje budowy Drogi Mlecznej i mgławic. W obserwacjach i katalogowaniu nieba stale współpracował z Caroline Herschel.</t>
  </si>
  <si>
    <t>1740-1800</t>
  </si>
  <si>
    <t>Cort, Henry</t>
  </si>
  <si>
    <t>Opracował pudlingowanie i walcowanie żelaza, umożliwiając wydajniejszą produkcję kutego żelaza dla budownictwa i maszyn.</t>
  </si>
  <si>
    <t>1740/1745-1810/1799</t>
  </si>
  <si>
    <t>Montgolfier, Joseph-Michel i Jacques-Étienne</t>
  </si>
  <si>
    <t>technika lotnicza</t>
  </si>
  <si>
    <t>Zbudowali pierwszy praktyczny balon na ogrzane powietrze i przeprowadzili w 1783 roku pierwsze publiczne loty załogowe tego rodzaju.</t>
  </si>
  <si>
    <t>1742-1806</t>
  </si>
  <si>
    <t>Leblanc, Nicolas</t>
  </si>
  <si>
    <t>technologia chemiczna i procesy przemysłowe</t>
  </si>
  <si>
    <t>Opracował przemysłowy proces otrzymywania sody z soli kuchennej, kluczowy dla produkcji szkła, mydła i innych wyrobów chemicznych.</t>
  </si>
  <si>
    <t>1743-1823</t>
  </si>
  <si>
    <t>Cartwright, Edmund</t>
  </si>
  <si>
    <t>Skonstruował krosno mechaniczne, które po kolejnych udoskonaleniach stało się podstawowym urządzeniem zmechanizowanego tkactwa.</t>
  </si>
  <si>
    <t>1743-1794</t>
  </si>
  <si>
    <t>Condorcet, Nicolas de</t>
  </si>
  <si>
    <t>Matematyka - teoria prawdopodobieństwa i statystyka; Nauki społeczne - politologia</t>
  </si>
  <si>
    <t>Przedstawił dzieje ludzkości jako otwarty proces postępu wiedzy, wolności, równości i edukacji. W matematyce rozwinął rachunek prawdopodobieństwa i analizę decyzji zbiorowych, a w myśli społecznej bronił reform oświaty i równych praw.</t>
  </si>
  <si>
    <t>Lavoisier, Antoine</t>
  </si>
  <si>
    <t>Sformułował prawo zachowania masy, wyjaśnił rolę tlenu w spalaniu i współtworzył nowoczesny język chemii.</t>
  </si>
  <si>
    <t>1744-1803</t>
  </si>
  <si>
    <t>Herder, Johann Gottfried</t>
  </si>
  <si>
    <t>Językoznawstwo - teoria języka; Humanistyka - teoria kultury</t>
  </si>
  <si>
    <t>Przeciwstawił jednoliniowym schematom postępu wizję dziejów jako rozwoju odmiennych historycznych kultur, z których każda ma własny język i formę życia. Teorią języka i pojęciem historycznego kształtowania człowieczeństwa wpłynął na filozofię kultury, językoznawstwo i humanistykę.</t>
  </si>
  <si>
    <t>1745-1812</t>
  </si>
  <si>
    <t>Griesbach, Johann Jakob</t>
  </si>
  <si>
    <t>Rozwinął krytyczną edycję greckiego Nowego Testamentu, klasyfikował rodziny świadków tekstu i formułował zasady oceny wariantów. Jego prace wpłynęły także na badania problemu synoptycznego.</t>
  </si>
  <si>
    <t>1745-1827</t>
  </si>
  <si>
    <t>Volta, Alessandro</t>
  </si>
  <si>
    <t>Skonstruował pierwsze trwałe źródło prądu elektrycznego, ogniwo galwaniczne, otwierając drogę elektrotechnice i elektrochemii. Ogniwo stworzył, rozwijając i kwestionując doświadczenia Luigiego Galvaniego.</t>
  </si>
  <si>
    <t>1746-1794</t>
  </si>
  <si>
    <t>Jones, William</t>
  </si>
  <si>
    <t>Rozwinął europejskie studia nad sanskrytem i literaturą Indii. Wskazując systematyczne podobieństwa sanskrytu, greki i łaciny, stał się jednym z głównych przedstawicieli późnoosiemnastowiecznych badań nad historycznym pokrewieństwem języków.</t>
  </si>
  <si>
    <t>1748-1832</t>
  </si>
  <si>
    <t>Bentham, Jeremy</t>
  </si>
  <si>
    <t>Usystematyzował utylitaryzm i stworzył rozległy program reform prawa, administracji i instytucji społecznych.</t>
  </si>
  <si>
    <t>1748-1814</t>
  </si>
  <si>
    <t>Bramah, Joseph</t>
  </si>
  <si>
    <t>Rozwinął prasę hydrauliczną, precyzyjne zamki i obrabiarki, łącząc hydraulikę z produkcją dokładnych mechanizmów.</t>
  </si>
  <si>
    <t>1748–1819</t>
  </si>
  <si>
    <t>Playfair, John</t>
  </si>
  <si>
    <t>Przedstawił jasną i wpływową wykładnię teorii Ziemi Jamesa Huttona, wyjaśniając głęboki czas, erozję, osadzanie i niezgodności warstw. Jego Illustrations of the Huttonian Theory upowszechniły aktualistyczną geologię.</t>
  </si>
  <si>
    <t>1749-1832</t>
  </si>
  <si>
    <t>Goethe, Johann Wolfgang von</t>
  </si>
  <si>
    <t>Rozwinął porównawczą morfologię organizmów i koncepcję metamorfozy roślin, a także stworzył wpływową alternatywę wobec fizycznej teorii barw Newtona.</t>
  </si>
  <si>
    <t>1749-1823</t>
  </si>
  <si>
    <t>Jenner, Edward</t>
  </si>
  <si>
    <t>immunologia</t>
  </si>
  <si>
    <t>Opracował i upowszechnił szczepienie przeciw ospie prawdziwej, rozpoczynając nowoczesną profilaktykę szczepienną.</t>
  </si>
  <si>
    <t>1749-1827</t>
  </si>
  <si>
    <t>Laplace, Pierre-Simon</t>
  </si>
  <si>
    <t>Astronomia - astronomia matematyczna; Fizyka - mechanika</t>
  </si>
  <si>
    <t>Rozwinął mechanikę nieba, teorię prawdopodobieństwa i matematyczne narzędzia opisujące stabilność Układu Słonecznego.</t>
  </si>
  <si>
    <t>1749–1817</t>
  </si>
  <si>
    <t>Werner, Abraham Gottlob</t>
  </si>
  <si>
    <t>Nauki o Ziemi i geografia - stratygrafia i geologia historyczna</t>
  </si>
  <si>
    <t>Usystematyzował opis skał i minerałów oraz stworzył wpływową szkołę geognostyczną we Freibergu. Jego neptunizm był błędny, lecz program terenowego rozpoznawania i porządkowania formacji skalnych przyspieszył rozwój geologii, stratygrafii i geologii historycznej.</t>
  </si>
  <si>
    <t>1750-1848</t>
  </si>
  <si>
    <t>Herschel, Caroline</t>
  </si>
  <si>
    <t>Odkryła kilka komet, prowadziła systematyczne obserwacje i opracowywała katalogi astronomiczne używane przez następne pokolenia. W obserwacjach i opracowywaniu katalogów współpracowała z Williamem Herschelem.</t>
  </si>
  <si>
    <t>1753-1827</t>
  </si>
  <si>
    <t>Crompton, Samuel</t>
  </si>
  <si>
    <t>Połączył zalety wcześniejszych przędzarek w mule-jenny, umożliwiając produkcję mocnej i cienkiej przędzy bawełnianej.</t>
  </si>
  <si>
    <t>1754-1839</t>
  </si>
  <si>
    <t>Murdoch, William</t>
  </si>
  <si>
    <t>elektrotechnika i telekomunikacja</t>
  </si>
  <si>
    <t>Udoskonalał maszyny parowe, skonstruował model pojazdu parowego i rozwinął praktyczne oświetlenie gazowe. Pracował nad maszynami parowymi w przedsiębiorstwie Jamesa Watta.</t>
  </si>
  <si>
    <t>1759-1797</t>
  </si>
  <si>
    <t>Wollstonecraft, Mary</t>
  </si>
  <si>
    <t>W Obronie praw kobiety przedstawiła fundamentalny argument za równym wykształceniem i obywatelską podmiotowością kobiet.</t>
  </si>
  <si>
    <t>1761-1828</t>
  </si>
  <si>
    <t>Robert, Nicolas-Louis</t>
  </si>
  <si>
    <t>Skonstruował pierwszą praktyczną maszynę do ciągłej produkcji wstęgi papieru, zapoczątkowując mechanizację papiernictwa.</t>
  </si>
  <si>
    <t>1762-1814</t>
  </si>
  <si>
    <t>Fichte, Johann Gottlieb</t>
  </si>
  <si>
    <t>Rozwinął idealizm transcendentalny, ujmując aktywność Ja jako podstawę doświadczenia, wiedzy i działania moralnego.</t>
  </si>
  <si>
    <t>1771-1802</t>
  </si>
  <si>
    <t>Bichat, Xavier</t>
  </si>
  <si>
    <t>Rozwinął koncepcję tkanek jako podstawowych jednostek budowy i choroby organizmu, przygotowując nowoczesną histologię.</t>
  </si>
  <si>
    <t>1744-1829</t>
  </si>
  <si>
    <t>Lamarck, Jean-Baptiste</t>
  </si>
  <si>
    <t>biologia ewolucyjna</t>
  </si>
  <si>
    <t>Stworzył pierwszą rozbudowaną teorię ewolucji organizmów i wniósł zasadniczy wkład do klasyfikacji bezkręgowców.</t>
  </si>
  <si>
    <t>1749-1841</t>
  </si>
  <si>
    <t>Appert, Nicolas</t>
  </si>
  <si>
    <t>Opracował termiczne utrwalanie żywności w szczelnie zamkniętych naczyniach, dając początek przemysłowemu konserwowaniu produktów spożywczych.</t>
  </si>
  <si>
    <t>1752-1834</t>
  </si>
  <si>
    <t>Jacquard, Joseph-Marie</t>
  </si>
  <si>
    <t>Informatyka - programowanie i oprogramowanie</t>
  </si>
  <si>
    <t>Rozwinął krosno sterowane kartami perforowanymi, automatyzując wykonywanie złożonych wzorów i tworząc ważny precedens programowalnego sterowania. Wykorzystał rozwiązania wcześniejszych automatów i krosna Jacques’a de Vaucansona.</t>
  </si>
  <si>
    <t>1753-1835</t>
  </si>
  <si>
    <t>Troughton, Edward</t>
  </si>
  <si>
    <t>Wytwarzał bardzo dokładne instrumenty astronomiczne i geodezyjne, w tym koła południkowe oraz teodolity używane w wielkich pomiarach triangulacyjnych.</t>
  </si>
  <si>
    <t>1756-1836</t>
  </si>
  <si>
    <t>McAdam, John Loudon</t>
  </si>
  <si>
    <t>Opracował system budowy dróg z zagęszczonych warstw drobnego kruszywa i odpowiednim odwodnieniem, znany jako makadamizacja.</t>
  </si>
  <si>
    <t>1757-1834</t>
  </si>
  <si>
    <t>Telford, Thomas</t>
  </si>
  <si>
    <t>Projektował drogi, kanały, porty i mosty, w tym most wiszący nad Menai, wyznaczając standardy infrastruktury początku XIX wieku.</t>
  </si>
  <si>
    <t>1760-1825</t>
  </si>
  <si>
    <t>Saint-Simon, Henri de</t>
  </si>
  <si>
    <t>Sformułował wczesną teorię społeczeństwa przemysłowego, w której organizację społeczną miały kształtować wiedza, produkcja i współpraca. Wywarł istotny wpływ na rozwój socjalizmu, socjologii oraz dziewiętnastowiecznych koncepcji postępu.</t>
  </si>
  <si>
    <t>1761-1821</t>
  </si>
  <si>
    <t>Rennie, John</t>
  </si>
  <si>
    <t>Projektował kanały, doki, mosty i urządzenia portowe, łącząc konstrukcję budowlaną z nowoczesną mechaniką i hydrauliką.</t>
  </si>
  <si>
    <t>1765-1815</t>
  </si>
  <si>
    <t>Fulton, Robert</t>
  </si>
  <si>
    <t>transport</t>
  </si>
  <si>
    <t>Doprowadził do komercyjnego powodzenia regularnej żeglugi parowej, integrując maszynę parową z praktyczną konstrukcją statku.</t>
  </si>
  <si>
    <t>1765-1833</t>
  </si>
  <si>
    <t>Niépce, Nicéphore</t>
  </si>
  <si>
    <t>fotografia i techniki rejestracji obrazu</t>
  </si>
  <si>
    <t>Uzyskał najstarszą zachowaną fotografię wykonaną w kamerze i rozwinął heliografię jako trwały sposób rejestracji obrazu światłem.</t>
  </si>
  <si>
    <t>1766-1844</t>
  </si>
  <si>
    <t>Dalton, John</t>
  </si>
  <si>
    <t>Sformułował nowoczesną teorię atomową materii i prawo ciśnień cząstkowych gazów.</t>
  </si>
  <si>
    <t>1766-1834</t>
  </si>
  <si>
    <t>Malthus, Thomas Robert</t>
  </si>
  <si>
    <t>Sformułował wpływową teorię napięcia między wzrostem ludności a zasobami, oddziałując na ekonomię, demografię i teorię ewolucji. Jego teoria ludności wpłynęła na Darwina i Wallace’a.</t>
  </si>
  <si>
    <t>1767-1835</t>
  </si>
  <si>
    <t>Humboldt, Wilhelm von</t>
  </si>
  <si>
    <t>Rozwinął teorię języka jako twórczej działalności człowieka i współkształtował model uniwersytetu łączącego badania z nauczaniem.</t>
  </si>
  <si>
    <t>1768-1834</t>
  </si>
  <si>
    <t>Schleiermacher, Friedrich</t>
  </si>
  <si>
    <t>hermeneutyka</t>
  </si>
  <si>
    <t>Rozwinął hermeneutykę ogólną jako teorię rozumienia języka i indywidualnej wypowiedzi. W Mowach o religii ujmował religię jako odrębny wymiar doświadczenia i ukształtował nowoczesną teologię protestancką.</t>
  </si>
  <si>
    <t>1769-1849</t>
  </si>
  <si>
    <t>Brunel, Marc Isambard</t>
  </si>
  <si>
    <t>Opracował tarczę tunelową i kierował budową tunelu pod Tamizą, ustanawiając podstawy nowoczesnego drążenia tuneli w gruntach niestabilnych.</t>
  </si>
  <si>
    <t>1769-1832</t>
  </si>
  <si>
    <t>Cuvier, Georges</t>
  </si>
  <si>
    <t>Medycyna - anatomia; Nauki o Ziemi i geografia - paleontologia; Nauki o Ziemi i geografia - stratygrafia i geologia historyczna</t>
  </si>
  <si>
    <t>Twórca anatomii porównawczej i paleontologii kręgowców; wykazał wymieranie gatunków. Wraz z Alexandre’em Brongniartem korelował warstwy Basenu Paryskiego za pomocą skamieniałości, rozwijając stratygrafię i geologię historyczną. Jego katastrofizm został zakwestionowany przez aktualizm i gradualizm Lyella, choć współczesna geologia uznaje zarówno procesy stopniowe, jak i zdarzenia katastroficzne.</t>
  </si>
  <si>
    <t>1769-1859</t>
  </si>
  <si>
    <t>Humboldt, Alexander von</t>
  </si>
  <si>
    <t>Stworzył syntetyczny obraz zależności między klimatem, geografią i rozmieszczeniem organizmów, współtworząc biogeografię oraz ekologię.</t>
  </si>
  <si>
    <t>1769-1839</t>
  </si>
  <si>
    <t>Smith, William</t>
  </si>
  <si>
    <t>Twórca pierwszej szczegółowej mapy geologicznej Anglii i Walii (1815). Sformułował zasadę następstwa faunistycznego: warstwy można rozpoznawać i korelować na podstawie charakterystycznych skamieniałości. Stworzył fundamenty biostratygrafii, stratygrafii i geologii historycznej.</t>
  </si>
  <si>
    <t>1770–1847</t>
  </si>
  <si>
    <t>Brongniart, Alexandre</t>
  </si>
  <si>
    <t>Biologia - paleontologia</t>
  </si>
  <si>
    <t>Wspólnie z Georges’em Cuvierem zbadał Basen Paryski, łącząc następstwo warstw ze skamieniałościami i rozwijając korelację stratygraficzną. Jego prace umocniły stratygrafię, paleontologię i geologię historyczną.</t>
  </si>
  <si>
    <t>1770-1831</t>
  </si>
  <si>
    <t>Hegel, Georg Wilhelm Friedrich</t>
  </si>
  <si>
    <t>Stworzył system, w którym historia powszechna jest procesem rozwoju świadomości wolności i urzeczywistniania ducha w instytucjach społecznych oraz państwowych. Połączył tę filozofię dziejów z dialektyczną metafizyką oraz rozbudowaną filozofią prawa, religii i kultury.</t>
  </si>
  <si>
    <t>1771-1831</t>
  </si>
  <si>
    <t>Maudslay, Henry</t>
  </si>
  <si>
    <t>Rozwinął precyzyjną tokarkę śrubową, standaryzację gwintów i praktyki warsztatowe stanowiące podstawę nowoczesnej budowy maszyn.</t>
  </si>
  <si>
    <t>1771-1858</t>
  </si>
  <si>
    <t>Owen, Robert</t>
  </si>
  <si>
    <t>Tworzył eksperymentalne wspólnoty przemysłowe i spółdzielcze oraz rozwijał wczesnosocjalistyczną krytykę warunków pracy.</t>
  </si>
  <si>
    <t>1771-1833</t>
  </si>
  <si>
    <t>Trevithick, Richard</t>
  </si>
  <si>
    <t>Technika i inżynieria - transport</t>
  </si>
  <si>
    <t>Skonstruował wysokoprężne maszyny parowe o korzystnym stosunku mocy do masy i zastosował je w pierwszych lokomotywach parowych. Otworzył drogę do mobilnych zastosowań napędu parowego.</t>
  </si>
  <si>
    <t>1772-1837</t>
  </si>
  <si>
    <t>Fourier, Joseph</t>
  </si>
  <si>
    <t>Rozwinął analizę harmoniczną i matematyczną teorię przewodzenia ciepła, tworząc narzędzia podstawowe dla nauki i techniki.</t>
  </si>
  <si>
    <t>1772-1823</t>
  </si>
  <si>
    <t>Ricardo, David</t>
  </si>
  <si>
    <t>Sformułował teorię przewagi komparatywnej, renty gruntowej i podziału dochodu, współtworząc ekonomię klasyczną.</t>
  </si>
  <si>
    <t>1773-1858</t>
  </si>
  <si>
    <t>Brown, Robert</t>
  </si>
  <si>
    <t>biologia komórkowa i molekularna</t>
  </si>
  <si>
    <t>Odkrył jądro komórkowe i opisał ruchy Browna, wnosząc trwały wkład do botaniki, cytologii i fizyki statystycznej.</t>
  </si>
  <si>
    <t>1773-1857</t>
  </si>
  <si>
    <t>Cayley, George</t>
  </si>
  <si>
    <t>Sformułował rozdział sił nośnej, oporu, ciągu i ciężaru oraz budował szybowce, tworząc podstawy nowoczesnej aerodynamiki samolotu. Jego badania inspirowały Lilienthala oraz braci Wright.</t>
  </si>
  <si>
    <t>1773-1829</t>
  </si>
  <si>
    <t>Young, Thomas</t>
  </si>
  <si>
    <t>Wykazał falową naturę światła w doświadczeniu interferencyjnym, badał widzenie barw i przyczynił się do odczytania hieroglifów.</t>
  </si>
  <si>
    <t>1774-1833</t>
  </si>
  <si>
    <t>Koenig, Friedrich</t>
  </si>
  <si>
    <t>Skonstruował napędzaną parą prasę cylindryczną, wielokrotnie zwiększając szybkość druku gazet i książek.</t>
  </si>
  <si>
    <t>1775-1836</t>
  </si>
  <si>
    <t>Ampère, André-Marie</t>
  </si>
  <si>
    <t>Stworzył podstawy elektrodynamiki, opisując ilościowo oddziaływanie prądów elektrycznych.</t>
  </si>
  <si>
    <t>1775-1854</t>
  </si>
  <si>
    <t>Schelling, Friedrich Wilhelm Joseph</t>
  </si>
  <si>
    <t>Rozwinął filozofię przyrody i tożsamości, próbując ująć naturę oraz świadomość jako dwa przejawy jednego procesu.</t>
  </si>
  <si>
    <t>1776-1856</t>
  </si>
  <si>
    <t>Avogadro, Amedeo</t>
  </si>
  <si>
    <t>Sformułował hipotezę, że równe objętości gazów w tych samych warunkach zawierają jednakową liczbę cząsteczek.</t>
  </si>
  <si>
    <t>1776-1831</t>
  </si>
  <si>
    <t>Germain, Sophie</t>
  </si>
  <si>
    <t>teoria liczb</t>
  </si>
  <si>
    <t>Wniosła ważny wkład do teorii liczb i teorii sprężystości, między innymi poprzez prace nad wielkim twierdzeniem Fermata. Wieloletnia korespondencja z Gaussem wspierała jej badania teorii liczb.</t>
  </si>
  <si>
    <t>1777-1855</t>
  </si>
  <si>
    <t>Gauss, Carl Friedrich</t>
  </si>
  <si>
    <t>Dokonał fundamentalnych odkryć w teorii liczb, geometrii, statystyce, astronomii i elektromagnetyzmie. Rozwinął między innymi metodę najmniejszych kwadratów i geometrię różniczkową.</t>
  </si>
  <si>
    <t>1777-1851</t>
  </si>
  <si>
    <t>Ørsted, Hans Christian</t>
  </si>
  <si>
    <t>Odkrył wpływ prądu elektrycznego na igłę magnetyczną, ustanawiając eksperymentalny związek elektryczności z magnetyzmem.</t>
  </si>
  <si>
    <t>1778-1829</t>
  </si>
  <si>
    <t>Davy, Humphry</t>
  </si>
  <si>
    <t>Wyizolował kilka pierwiastków metodą elektrolizy i skonstruował lampę bezpieczeństwa dla górników. Michael Faraday rozpoczął pracę naukową jako jego asystent.</t>
  </si>
  <si>
    <t>1778-1850</t>
  </si>
  <si>
    <t>Gay-Lussac, Joseph Louis</t>
  </si>
  <si>
    <t>Sformułował prawa dotyczące rozszerzalności i łączenia objętości gazów oraz prowadził ważne badania chemii gazowej.</t>
  </si>
  <si>
    <t>1779–1848</t>
  </si>
  <si>
    <t>Berzelius, Jöns Jacob</t>
  </si>
  <si>
    <t>Chemia - chemia analityczna</t>
  </si>
  <si>
    <t>Stworzył nowoczesny system symboli chemicznych i mas atomowych, rozwinął analizę ilościową oraz pojęcia katalizy, izomerii i alotropii. Odkrył lub wyizolował kilka pierwiastków i ukształtował język nowoczesnej chemii.</t>
  </si>
  <si>
    <t>1779-1859</t>
  </si>
  <si>
    <t>Ritter, Carl</t>
  </si>
  <si>
    <t>Współtworzył geografię jako dyscyplinę uniwersytecką i rozwijał porównawcze badanie relacji między środowiskiem, regionami oraz dziejami społeczeństw. Równolegle z Alexandrem von Humboldtem współtworzył podstawy nowoczesnej geografii.</t>
  </si>
  <si>
    <t>1780-1872</t>
  </si>
  <si>
    <t>Somerville, Mary</t>
  </si>
  <si>
    <t>Tworzyła wpływowe syntezy matematyki, astronomii i fizyki, ułatwiając obieg najnowszej wiedzy naukowej w XIX wieku.</t>
  </si>
  <si>
    <t>1781-1848</t>
  </si>
  <si>
    <t>Bolzano, Bernard</t>
  </si>
  <si>
    <t>Rozwinął ścisłe podstawy analizy, teorię zdań i obiektywistyczną logikę, wyprzedzając wiele późniejszych kierunków matematyki i filozofii.</t>
  </si>
  <si>
    <t>1781-1826</t>
  </si>
  <si>
    <t>Laennec, René</t>
  </si>
  <si>
    <t>Wynalazł stetoskop i rozwinął osłuchiwanie jako systematyczną metodę diagnozowania chorób serca i płuc.</t>
  </si>
  <si>
    <t>Stephenson, George</t>
  </si>
  <si>
    <t>Udoskonalił praktyczną lokomotywę parową i współtworzył pierwsze publiczne linie kolejowe wykorzystujące trakcję parową. Jego rozwiązania techniczne i organizacyjne przyspieszyły rozwój sieci kolejowej.</t>
  </si>
  <si>
    <t>1785–1873</t>
  </si>
  <si>
    <t>Sedgwick, Adam</t>
  </si>
  <si>
    <t>Wydzielił i opisał system kambryjski oraz prowadził rozległe kartowanie geologiczne. Uczestniczył w sporze o granice kambru i syluru, który doprowadził później do wyodrębnienia ordowiku.</t>
  </si>
  <si>
    <t>1787-1851</t>
  </si>
  <si>
    <t>Daguerre, Louis</t>
  </si>
  <si>
    <t>Opracował dagerotyp, pierwszy szeroko rozpowszechniony praktyczny proces fotograficzny zapewniający bardzo szczegółowy obraz.</t>
  </si>
  <si>
    <t>1787-1826</t>
  </si>
  <si>
    <t>Fraunhofer, Joseph von</t>
  </si>
  <si>
    <t>Fizyka - optyka; Astronomia - astronomia obserwacyjna</t>
  </si>
  <si>
    <t>Udoskonalił szkło optyczne i obiektywy achromatyczne oraz systematycznie zbadał linie absorpcyjne widma słonecznego, łącząc precyzyjną optykę ze spektroskopią.</t>
  </si>
  <si>
    <t>1788-1827</t>
  </si>
  <si>
    <t>Fresnel, Augustin-Jean</t>
  </si>
  <si>
    <t>Nadał matematyczną i eksperymentalną postać falowej teorii światła, wyjaśniając dyfrakcję i polaryzację.</t>
  </si>
  <si>
    <t>1788-1860</t>
  </si>
  <si>
    <t>Schopenhauer, Arthur</t>
  </si>
  <si>
    <t>Stworzył system metafizyczny oparty na pojęciu woli i wywarł trwały wpływ na filozofię, psychologię oraz kulturę europejską.</t>
  </si>
  <si>
    <t>1788–1865</t>
  </si>
  <si>
    <t>Thomsen, Christian Jürgensen</t>
  </si>
  <si>
    <t>archeologia</t>
  </si>
  <si>
    <t>Historia - metodologia i nauki pomocnicze historii</t>
  </si>
  <si>
    <t>Uporządkował zbiory archeologiczne według systemu trzech epok – kamienia, brązu i żelaza – oraz wykazał, że typologia zabytków może służyć do ustalania chronologii pradziejów. Stworzył podstawy nowoczesnej periodyzacji archeologicznej i muzealnej.</t>
  </si>
  <si>
    <t>1789-1857</t>
  </si>
  <si>
    <t>Cauchy, Augustin-Louis</t>
  </si>
  <si>
    <t>Matematyka - algebra</t>
  </si>
  <si>
    <t>Nadał analizie matematycznej rygorystyczne podstawy przez precyzyjne pojęcia granicy, ciągłości i zbieżności. Stworzył fundamentalne twierdzenia analizy zespolonej i wniósł ważny wkład do teorii grup oraz równań różniczkowych.</t>
  </si>
  <si>
    <t>1789-1854</t>
  </si>
  <si>
    <t>Ohm, Georg</t>
  </si>
  <si>
    <t>Sformułował ilościowe prawo zależności napięcia, natężenia i oporu, podstawowe dla elektrotechniki.</t>
  </si>
  <si>
    <t>1789-1864</t>
  </si>
  <si>
    <t>Roberts, Richard</t>
  </si>
  <si>
    <t>Konstruował precyzyjne obrabiarki i automatyczne maszyny włókiennicze, przyczyniając się do standaryzacji produkcji maszynowej.</t>
  </si>
  <si>
    <t>1790-1832</t>
  </si>
  <si>
    <t>Champollion, Jean-François</t>
  </si>
  <si>
    <t>filologia orientalna</t>
  </si>
  <si>
    <t>Odczytał egipskie hieroglify dzięki analizie Kamienia z Rosetty i stworzył podstawy naukowej egiptologii.</t>
  </si>
  <si>
    <t>1791-1871</t>
  </si>
  <si>
    <t>Babbage, Charles</t>
  </si>
  <si>
    <t>Zaprojektował maszynę różnicową i maszynę analityczną, formułując architekturę programowalnego komputera mechanicznego. Ada Lovelace opisała algorytm przeznaczony dla jego maszyny analitycznej.</t>
  </si>
  <si>
    <t>1791-1867</t>
  </si>
  <si>
    <t>Faraday, Michael</t>
  </si>
  <si>
    <t>Odkrył indukcję elektromagnetyczną, sformułował prawa elektrolizy i rozwinął pojęcie pola fizycznego. Karierę badawczą rozpoczął jako asystent Humphry’ego Davy’ego.</t>
  </si>
  <si>
    <t>1791-1872</t>
  </si>
  <si>
    <t>Morse, Samuel</t>
  </si>
  <si>
    <t>Współtworzył praktyczny telegraf elektromagnetyczny i kod Morse’a, umożliwiając szybkie przekazywanie wiadomości na duże odległości.</t>
  </si>
  <si>
    <t>1792-1871</t>
  </si>
  <si>
    <t>Herschel, John</t>
  </si>
  <si>
    <t>Skatalogował niebo południowe, badał gwiazdy podwójne i mgławice oraz wniósł ważny wkład do rozwoju fotografii naukowej.</t>
  </si>
  <si>
    <t>1792-1856</t>
  </si>
  <si>
    <t>Łobaczewski, Nikołaj</t>
  </si>
  <si>
    <t>Niezależnie stworzył geometrię nieeuklidesową, wykazując możliwość spójnych geometrii odmiennych od systemu Euklidesa.</t>
  </si>
  <si>
    <t>1792–1871</t>
  </si>
  <si>
    <t>Murchison, Roderick Impey</t>
  </si>
  <si>
    <t>Wydzielił system sylurski na podstawie badań warstw i skamieniałości oraz rozwinął regionalną korelację stratygraficzną. Jego prace pomogły zbudować paleozoiczną skalę czasu geologicznego.</t>
  </si>
  <si>
    <t>1795-1886</t>
  </si>
  <si>
    <t>Ranke, Leopold von</t>
  </si>
  <si>
    <t>Ugruntował krytyczną pracę archiwalną i seminarium badawcze jako podstawy profesjonalnej historiografii. Jego dzieła o państwach europejskich kształtowały dziewiętnastowieczny ideał historii opartej na źródłach.</t>
  </si>
  <si>
    <t>1796-1832</t>
  </si>
  <si>
    <t>Carnot, Sadi</t>
  </si>
  <si>
    <t>Sformułował idealny cykl cieplny i granice sprawności silników, tworząc podstawy termodynamiki.</t>
  </si>
  <si>
    <t>1797-1875</t>
  </si>
  <si>
    <t>Lyell, Charles</t>
  </si>
  <si>
    <t>Ugruntował aktualizm (procesy działające na Ziemię w przeszłości podobne do dzisiejszych) i wykazał znaczenie powolnych, długotrwałych procesów w historii Ziemi. Jego geologia wywarła zasadniczy wpływ na teorię Darwina. W Principles of Geology rozwinął aktualizm i koncepcję głębokiego czasu oraz porządkował osady trzeciorzędowe na podstawie skamieniałości.</t>
  </si>
  <si>
    <t>1798-1857</t>
  </si>
  <si>
    <t>Comte, Auguste</t>
  </si>
  <si>
    <t>socjologia</t>
  </si>
  <si>
    <t>Filozofia - filozofia historii; Filozofia - filozofia nauki</t>
  </si>
  <si>
    <t>Ustanowił program socjologii jako nauki o statyce i dynamice społecznej oraz ukuł jej nazwę. Prawo trzech stadiów włączało rozwój wiedzy i społeczeństwa w filozofię dziejów, a hierarchia nauk tworzyła podstawę pozytywistycznej filozofii nauki.</t>
  </si>
  <si>
    <t>1799-1847</t>
  </si>
  <si>
    <t>Anning, Mary</t>
  </si>
  <si>
    <t>paleontologia</t>
  </si>
  <si>
    <t>Odkryła i opisała ważne skamieniałości gadów morskich, dostarczając dowodów dla rozwoju paleontologii i geologicznej historii życia.</t>
  </si>
  <si>
    <t>1800-1860</t>
  </si>
  <si>
    <t>Goodyear, Charles</t>
  </si>
  <si>
    <t>Rozwinął wulkanizację kauczuku, nadając gumie trwałość i odporność niezbędną dla szerokich zastosowań przemysłowych.</t>
  </si>
  <si>
    <t>1800-1877</t>
  </si>
  <si>
    <t>Talbot, William Henry Fox</t>
  </si>
  <si>
    <t>Opracował negatywowo-pozytywowy proces kalotypii, który umożliwiał wykonywanie wielu odbitek z jednego negatywu.</t>
  </si>
  <si>
    <t>1801-1887</t>
  </si>
  <si>
    <t>Fechner, Gustav Theodor</t>
  </si>
  <si>
    <t>Psychologia</t>
  </si>
  <si>
    <t>psychologia eksperymentalna</t>
  </si>
  <si>
    <t>Stworzył psychofizykę, ilościowo badając zależności między bodźcami fizycznymi a wrażeniami psychicznymi.</t>
  </si>
  <si>
    <t>1801-1875</t>
  </si>
  <si>
    <t>Labrouste, Henri</t>
  </si>
  <si>
    <t>W projektach bibliotek Sainte-Geneviève i Narodowej eksponował konstrukcyjne możliwości żelaza, łącząc nowoczesną technikę z architekturą publiczną.</t>
  </si>
  <si>
    <t>1802-1829</t>
  </si>
  <si>
    <t>Abel, Niels Henrik</t>
  </si>
  <si>
    <t>Udowodnił nierozwiązywalność ogólnego równania piątego stopnia przez pierwiastniki i zapoczątkował teorię funkcji abelowych. Mimo krótkiego życia pozostawił wyniki fundamentalne dla algebry i analizy.</t>
  </si>
  <si>
    <t>1802–1857</t>
  </si>
  <si>
    <t>d’Orbigny, Alcide</t>
  </si>
  <si>
    <t>Rozwinął biostratygrafię opartą na skamieniałościach przewodnich, wyodrębniał piętra stratygraficzne i stworzył rozległą syntezę paleontologii francuskiej. Ugruntował podział osadów na jednostki czasu geologicznego.</t>
  </si>
  <si>
    <t>1803-1873</t>
  </si>
  <si>
    <t>Liebig, Justus von</t>
  </si>
  <si>
    <t>chemia organiczna</t>
  </si>
  <si>
    <t>Rozwinął chemię organiczną, analizę laboratoryjną i chemię rolną oraz zreformował kształcenie chemików.</t>
  </si>
  <si>
    <t>1803-1865</t>
  </si>
  <si>
    <t>Paxton, Joseph</t>
  </si>
  <si>
    <t>Zaprojektował Crystal Palace jako modułową konstrukcję z prefabrykowanych elementów żelaznych i szklanych, demonstrując możliwości budownictwa przemysłowego.</t>
  </si>
  <si>
    <t>1803-1887</t>
  </si>
  <si>
    <t>Whitworth, Joseph</t>
  </si>
  <si>
    <t>Ustanowił standard gwintu Whitwortha oraz rozwinął precyzyjne metody pomiaru i wytwarzania wymiennych części maszyn.</t>
  </si>
  <si>
    <t>1804-1859</t>
  </si>
  <si>
    <t>Chevalier, Charles-Louis</t>
  </si>
  <si>
    <t>Konstruował udoskonalone obiektywy achromatyczne dla mikroskopów i pierwszych aparatów fotograficznych, współtworząc paryską tradycję optyki precyzyjnej.</t>
  </si>
  <si>
    <t>1804-1872</t>
  </si>
  <si>
    <t>Feuerbach, Ludwig</t>
  </si>
  <si>
    <t>Interpretował religię jako projekcję ludzkich właściwości i przesunął centrum filozofii z absolutu na człowieka zmysłowego. Jego antropologiczna krytyka religii silnie wpłynęła na Karola Marksa.</t>
  </si>
  <si>
    <t>1804–1881</t>
  </si>
  <si>
    <t>Schleiden, Matthias Jakob</t>
  </si>
  <si>
    <t>Uznał komórkę za podstawową jednostkę budowy roślin i wraz z Theodorem Schwannem współtworzył teorię komórkową. Wprowadzał mikroskopię i badanie rozwoju tkanek do nowoczesnej botaniki.</t>
  </si>
  <si>
    <t>1805-1859</t>
  </si>
  <si>
    <t>Tocqueville, Alexis de</t>
  </si>
  <si>
    <t>politologia</t>
  </si>
  <si>
    <t>Przeanalizował demokratyzację, równość warunków, stowarzyszenia i ryzyko tyranii większości w nowoczesnym społeczeństwie.</t>
  </si>
  <si>
    <t>1806-1859</t>
  </si>
  <si>
    <t>Brunel, Isambard Kingdom</t>
  </si>
  <si>
    <t>Projektował koleje, mosty, tunele i wielkie statki parowe, integrując infrastrukturę lądową i morską w nowoczesne systemy transportowe.</t>
  </si>
  <si>
    <t>1806-1873</t>
  </si>
  <si>
    <t>Mill, John Stuart</t>
  </si>
  <si>
    <t>Rozwinął utylitaryzm, liberalną teorię wolności, logikę indukcji oraz ekonomię polityczną. Rozwinął utylitaryzm Benthama, łącząc go z obroną wolności jednostki.</t>
  </si>
  <si>
    <t>1806-1869</t>
  </si>
  <si>
    <t>Roebling, John Augustus</t>
  </si>
  <si>
    <t>Rozwinął liny stalowe i projektował wielkie mosty wiszące, tworząc rozwiązania zastosowane później w moście Brooklińskim.</t>
  </si>
  <si>
    <t>1808-1890</t>
  </si>
  <si>
    <t>Nasmyth, James</t>
  </si>
  <si>
    <t>Skonstruował młot parowy i rozwijał obrabiarki ciężkie, umożliwiając dokładne kucie wielkich elementów metalowych.</t>
  </si>
  <si>
    <t>1809-1882</t>
  </si>
  <si>
    <t>Darwin, Charles</t>
  </si>
  <si>
    <t>Sformułował teorię ewolucji przez dobór naturalny, jednoczącą nauki biologiczne wokół historycznego wyjaśnienia różnorodności życia. Teorię doboru naturalnego przedstawił równolegle z Alfredem Russellem Wallace’em.</t>
  </si>
  <si>
    <t>1809-1891</t>
  </si>
  <si>
    <t>Haussmann, Georges-Eugène</t>
  </si>
  <si>
    <t>Kierował przebudową Paryża, tworząc sieć szerokich arterii, parków i infrastruktury, która stała się wzorem nowoczesnej urbanistyki metropolitalnej.</t>
  </si>
  <si>
    <t>1809-1884</t>
  </si>
  <si>
    <t>McCormick, Cyrus</t>
  </si>
  <si>
    <t>Rozwinął praktyczną żniwiarkę mechaniczną i system jej masowej produkcji oraz dystrybucji, przyspieszając mechanizację rolnictwa.</t>
  </si>
  <si>
    <t>1810-1878</t>
  </si>
  <si>
    <t>Belgrand, Eugène</t>
  </si>
  <si>
    <t>Zaprojektował zasadniczą rozbudowę paryskich wodociągów i kanalizacji, łącząc hydrologię z infrastrukturą sanitarną wielkiego miasta.</t>
  </si>
  <si>
    <t>1810-1882</t>
  </si>
  <si>
    <t>Schwann, Theodor</t>
  </si>
  <si>
    <t>Współtworzył teorię komórkową i wykazał, że zwierzęta, podobnie jak rośliny, są zbudowane z komórek.</t>
  </si>
  <si>
    <t>1811–1899</t>
  </si>
  <si>
    <t>Bunsen, Robert</t>
  </si>
  <si>
    <t>chemia analityczna</t>
  </si>
  <si>
    <t>Rozwinął ilościową analizę chemiczną i wraz z Gustavem Kirchhoffem stworzył analizę widmową, odkrywając cez i rubid. Udoskonalił aparaturę laboratoryjną, w tym palnik umożliwiający czyste badanie widm płomieni.</t>
  </si>
  <si>
    <t>1811-1832</t>
  </si>
  <si>
    <t>Galois, Évariste</t>
  </si>
  <si>
    <t>Stworzył teorię grup i podał kryterium rozwiązywalności równań algebraicznych przez pierwiastniki.</t>
  </si>
  <si>
    <t>1811-1861</t>
  </si>
  <si>
    <t>Otis, Elisha Graves</t>
  </si>
  <si>
    <t>Opracował chwytacz bezpieczeństwa zatrzymujący kabinę windy po zerwaniu liny, umożliwiając rozwój bezpiecznego transportu pionowego i wysokich budynków.</t>
  </si>
  <si>
    <t>1813-1878</t>
  </si>
  <si>
    <t>Bernard, Claude</t>
  </si>
  <si>
    <t>Ugruntował medycynę eksperymentalną i sformułował pojęcie środowiska wewnętrznego organizmu, zapowiadające ideę homeostazy.</t>
  </si>
  <si>
    <t>1813-1898</t>
  </si>
  <si>
    <t>Bessemer, Henry</t>
  </si>
  <si>
    <t>Opracował konwertorowy proces masowej produkcji stali, radykalnie obniżając jej koszt i wspierając rozwój kolei, mostów oraz przemysłu ciężkiego.</t>
  </si>
  <si>
    <t>1813-1855</t>
  </si>
  <si>
    <t>Kierkegaard, Søren</t>
  </si>
  <si>
    <t>fenomenologia i filozofia egzystencji</t>
  </si>
  <si>
    <t>Uczynił jednostkową egzystencję, wybór, lęk i wiarę centralnymi problemami filozofii, przygotowując egzystencjalizm.</t>
  </si>
  <si>
    <t>1813-1858</t>
  </si>
  <si>
    <t>Snow, John</t>
  </si>
  <si>
    <t>epidemiologia i zdrowie publiczne</t>
  </si>
  <si>
    <t>Powiązał epidemię cholery z zanieczyszczonym ujęciem wody, wykorzystując mapowanie i analizę przypadków jako narzędzia epidemiologii.</t>
  </si>
  <si>
    <t>1814-1879</t>
  </si>
  <si>
    <t>Viollet-le-Duc, Eugène</t>
  </si>
  <si>
    <t>Rozwinął racjonalną teorię konstrukcji i wpływową praktykę restauracji zabytków, inspirując nowoczesne myślenie o zależności formy od struktury.</t>
  </si>
  <si>
    <t>1815-1864</t>
  </si>
  <si>
    <t>Aspdin, William</t>
  </si>
  <si>
    <t>Rozwinął produkcję cementu portlandzkiego o wysokiej wytrzymałości, ważnego dla nowoczesnego betonu i budownictwa infrastrukturalnego.</t>
  </si>
  <si>
    <t>Boole, George</t>
  </si>
  <si>
    <t>logika matematyczna i podstawy</t>
  </si>
  <si>
    <t>Filozofia - logika</t>
  </si>
  <si>
    <t>Stworzył algebraiczny rachunek logiki, który stał się podstawą logiki matematycznej i techniki cyfrowej. Claude Shannon później zastosował jego algebrę do projektowania układów cyfrowych.</t>
  </si>
  <si>
    <t>1815-1852</t>
  </si>
  <si>
    <t>Lovelace, Ada</t>
  </si>
  <si>
    <t>W komentarzach do maszyny analitycznej Babbage’a przedstawiła algorytm jej działania i dostrzegła ogólny potencjał programowalnych maszyn.</t>
  </si>
  <si>
    <t>1816-1892</t>
  </si>
  <si>
    <t>Siemens, Werner von</t>
  </si>
  <si>
    <t>Fizyka - elektromagnetyzm</t>
  </si>
  <si>
    <t>Rozwinął praktyczną telegrafię dalekiego zasięgu, samowzbudną prądnicę i przedsiębiorstwo wdrażające systemy elektrotechniczne na skalę międzynarodową.</t>
  </si>
  <si>
    <t>1816-1888</t>
  </si>
  <si>
    <t>Zeiss, Carl</t>
  </si>
  <si>
    <t>Zorganizował produkcję wysokiej jakości mikroskopów i wraz z Ernstem Abbem przekształcił optykę precyzyjną w przemysł oparty na obliczeniach naukowych.</t>
  </si>
  <si>
    <t>1817-1888</t>
  </si>
  <si>
    <t>Corliss, George Henry</t>
  </si>
  <si>
    <t>Opracował wydajny układ rozrządu i regulator dla maszyn parowych, znacznie zmniejszając zużycie paliwa w napędzie fabryk.</t>
  </si>
  <si>
    <t>1817-1862</t>
  </si>
  <si>
    <t>Thoreau, Henry David</t>
  </si>
  <si>
    <t>Rozwinął filozofię samodzielności, prostego życia i moralnej relacji z przyrodą. Esej o obywatelskim nieposłuszeństwie stał się jednym z najważniejszych źródeł nowoczesnej refleksji nad sprzeciwem jednostki wobec niesprawiedliwego państwa.</t>
  </si>
  <si>
    <t>1818-1897</t>
  </si>
  <si>
    <t>Burckhardt, Jacob</t>
  </si>
  <si>
    <t>Humanistyka - historia sztuki</t>
  </si>
  <si>
    <t>W pracy "Kultura Odrodzenia we Włoszech" przedstawił renesans jako całościową formację kulturową, łącząc politykę, obyczaje, religię, sztukę i kształtowanie jednostki. W historii sztuki i refleksji nad dziejami podkreślał autonomię kultury oraz napięcia nowoczesności.</t>
  </si>
  <si>
    <t>1818-1889</t>
  </si>
  <si>
    <t>Joule, James Prescott</t>
  </si>
  <si>
    <t>Wyznaczył mechaniczny równoważnik ciepła i dostarczył podstaw do sformułowania zasady zachowania energii. We współpracy z Williamem Thomsonem rozwijał podstawy termodynamiki.</t>
  </si>
  <si>
    <t>1818-1883</t>
  </si>
  <si>
    <t>Marx, Karl</t>
  </si>
  <si>
    <t>Ekonomia - ekonomia polityczna; Nauki społeczne - teoria społeczna</t>
  </si>
  <si>
    <t>Stworzył materialistyczną koncepcję dziejów, wiążąc przemiany formacji społecznych z siłami wytwórczymi, stosunkami produkcji i walką klas. W krytyce ekonomii politycznej analizował towar, wartość, wyzysk i akumulację kapitału, a jego teoria społeczna wywarła ogromny wpływ na naukę i politykę. Większą część programu teoretycznego i politycznego rozwijał wspólnie z Friedrichem Engelsem.</t>
  </si>
  <si>
    <t>1818-1865</t>
  </si>
  <si>
    <t>Semmelweis, Ignaz</t>
  </si>
  <si>
    <t>Wykazał, że dezynfekcja rąk personelu radykalnie ogranicza gorączkę połogową i śmiertelność pacjentek.</t>
  </si>
  <si>
    <t>1819-1891</t>
  </si>
  <si>
    <t>Bazalgette, Joseph</t>
  </si>
  <si>
    <t>Zaprojektował londyński system kanalizacyjny i nadrzeczne kolektory, zasadniczo poprawiając zdrowie publiczne oraz funkcjonowanie metropolii.</t>
  </si>
  <si>
    <t>1819–1868</t>
  </si>
  <si>
    <t>Foucault, Léon</t>
  </si>
  <si>
    <t>Za pomocą wahadła przedstawił bezpośrednią demonstrację obrotu Ziemi. Zmierzył prędkość światła w powietrzu i wodzie, badał żyroskopy oraz odkrył prądy wirowe nazwane jego imieniem.</t>
  </si>
  <si>
    <t>1819-1867</t>
  </si>
  <si>
    <t>Howe, Elias</t>
  </si>
  <si>
    <t>Opatentował praktyczny mechanizm maszyny do szycia ze ściegiem stębnowym, który stał się podstawą przemysłowego szycia odzieży.</t>
  </si>
  <si>
    <t>1820-1895</t>
  </si>
  <si>
    <t>Engels, Friedrich</t>
  </si>
  <si>
    <t>Nauki społeczne - socjologia historyczna</t>
  </si>
  <si>
    <t>Współtworzył materializm historyczny, analizował industrializację i klasowe następstwa kapitalizmu oraz rozwijał idee socjalistyczne. Najważniejsze założenia materializmu historycznego rozwijał wspólnie z Karolem Marksem.</t>
  </si>
  <si>
    <t>1820-1910</t>
  </si>
  <si>
    <t>Nightingale, Florence</t>
  </si>
  <si>
    <t>Zreformowała pielęgniarstwo i administrację szpitalną oraz wykorzystywała statystykę i wizualizację danych do poprawy zdrowia publicznego.</t>
  </si>
  <si>
    <t>1820-1903</t>
  </si>
  <si>
    <t>Spencer, Herbert</t>
  </si>
  <si>
    <t>Stworzył szeroki system ewolucjonizmu społecznego i biologicznego, silnie wpływający na dziewiętnastowieczną socjologię oraz liberalizm.</t>
  </si>
  <si>
    <t>1821-1894</t>
  </si>
  <si>
    <t>Helmholtz, Hermann von</t>
  </si>
  <si>
    <t>Sformułował zasadę zachowania energii i prowadził fundamentalne badania nad widzeniem, słuchem oraz przewodnictwem nerwowym.</t>
  </si>
  <si>
    <t>1821-1902</t>
  </si>
  <si>
    <t>Virchow, Rudolf</t>
  </si>
  <si>
    <t>Medycyna - epidemiologia i zdrowie publiczne</t>
  </si>
  <si>
    <t>Ugruntował patologię komórkową, wskazując komórkę jako podstawową jednostkę procesów chorobowych, i rozwijał medycynę społeczną.</t>
  </si>
  <si>
    <t>1822-1888</t>
  </si>
  <si>
    <t>Clausius, Rudolf</t>
  </si>
  <si>
    <t>Sformułował matematycznie drugą zasadę termodynamiki i wprowadził pojęcie entropii.</t>
  </si>
  <si>
    <t>1822-1884</t>
  </si>
  <si>
    <t>Mendel, Gregor</t>
  </si>
  <si>
    <t>genetyka</t>
  </si>
  <si>
    <t>Na podstawie doświadczeń z grochem sformułował podstawowe prawa dziedziczenia, tworząc fundament genetyki. Jego prawa zostały ponownie odkryte między innymi przez Hugona de Vriesa.</t>
  </si>
  <si>
    <t>1822-1895</t>
  </si>
  <si>
    <t>Pasteur, Louis</t>
  </si>
  <si>
    <t>Wykazał rolę drobnoustrojów w fermentacji i chorobach, obalił samorództwo oraz opracował szczepionki i pasteryzację. Jego teoria drobnoustrojów stała się podstawą antyseptyki Josepha Listera.</t>
  </si>
  <si>
    <t>1823-1906</t>
  </si>
  <si>
    <t>Monier, Joseph</t>
  </si>
  <si>
    <t>Technika i inżynieria - metalurgia i technologia materiałów</t>
  </si>
  <si>
    <t>Rozwinął i opatentował żelbet, początkowo dla wyrobów ogrodniczych, a następnie dla rur, płyt, mostów i elementów budowlanych.</t>
  </si>
  <si>
    <t>1823-1883</t>
  </si>
  <si>
    <t>Siemens, Carl Wilhelm</t>
  </si>
  <si>
    <t>Rozwinął piec regeneracyjny i procesy cieplne zwiększające sprawność przemysłu, a jego rozwiązania umożliwiły wraz z Martinem wytapianie stali martenowskiej.</t>
  </si>
  <si>
    <t>1823-1913</t>
  </si>
  <si>
    <t>Wallace, Alfred Russel</t>
  </si>
  <si>
    <t>Niezależnie sformułował teorię doboru naturalnego i stworzył podstawy biogeografii ewolucyjnej. Teorię doboru naturalnego przedstawił równolegle z Charlesem Darwinem.</t>
  </si>
  <si>
    <t>1824-1880</t>
  </si>
  <si>
    <t>Broca, Paul</t>
  </si>
  <si>
    <t>Antropologia - antropologia biologiczna</t>
  </si>
  <si>
    <t>Powiązał uszkodzenie określonego obszaru lewej półkuli z zaburzeniem mowy, umacniając lokalizacjonizm mózgowy.</t>
  </si>
  <si>
    <t>1824–1887</t>
  </si>
  <si>
    <t>Kirchhoff, Gustav Robert</t>
  </si>
  <si>
    <t>Fizyka - optyka; Fizyka - termodynamika i fizyka statystyczna; Chemia - chemia analityczna</t>
  </si>
  <si>
    <t>Sformułował prawa obwodów elektrycznych, prawo promieniowania cieplnego i pojęcie ciała doskonale czarnego. Wraz z Robertem Bunsenem stworzył analizę widmową, łącząc fizykę, chemię analityczną i astronomię.</t>
  </si>
  <si>
    <t>1824-1915</t>
  </si>
  <si>
    <t>Martin, Pierre-Émile</t>
  </si>
  <si>
    <t>Zastosował piec regeneracyjny do wytopu stali z surówki i złomu, rozwijając wraz z rozwiązaniami Siemensa proces martenowski.</t>
  </si>
  <si>
    <t>1824-1907</t>
  </si>
  <si>
    <t>Thomson, William (lord Kelvin)</t>
  </si>
  <si>
    <t>Współtworzył termodynamikę, wprowadził bezwzględną skalę temperatury i rozwijał zastosowania fizyki w telegrafii. Wraz z Jamesem Joule’em badał przemiany cieplne gazów.</t>
  </si>
  <si>
    <t>1825-1893</t>
  </si>
  <si>
    <t>Charcot, Jean-Martin</t>
  </si>
  <si>
    <t>Usystematyzował kliniczny opis licznych chorób neurologicznych i stworzył wpływową szkołę neurologii w paryskim Salpêtrière. Jego klinika i wykłady wywarły istotny wpływ na Sigmunda Freuda.</t>
  </si>
  <si>
    <t>1826-1866</t>
  </si>
  <si>
    <t>Riemann, Bernhard</t>
  </si>
  <si>
    <t>Stworzył geometrię rozmaitości i nowe podstawy analizy, które później stały się językiem teorii względności oraz współczesnej matematyki.</t>
  </si>
  <si>
    <t>1827-1912</t>
  </si>
  <si>
    <t>Lister, Joseph</t>
  </si>
  <si>
    <t>Wprowadził antyseptyczne postępowanie chirurgiczne oparte na teorii drobnoustrojów, radykalnie ograniczając zakażenia pooperacyjne. Antyseptykę oparł na teorii drobnoustrojów rozwiniętej przez Louisa Pasteura.</t>
  </si>
  <si>
    <t>1829-1896</t>
  </si>
  <si>
    <t>Kekulé, August</t>
  </si>
  <si>
    <t>Rozwinął teorię wartościowości i tetragonalności węgla oraz zaproponował pierścieniową strukturę benzenu. Jego koncepcje stworzyły podstawy nowoczesnej chemii strukturalnej związków organicznych.</t>
  </si>
  <si>
    <t>1831-1916</t>
  </si>
  <si>
    <t>Dedekind, Richard</t>
  </si>
  <si>
    <t>Matematyka - logika matematyczna i podstawy</t>
  </si>
  <si>
    <t>Stworzył teorię ideałów w algebraicznej teorii liczb i arytmetyczną konstrukcję liczb rzeczywistych przez przekroje Dedekinda. Jego pojęcia zbioru nieskończonego i struktury algebraicznej kształtowały podstawy nowoczesnej matematyki.</t>
  </si>
  <si>
    <t>1831-1879</t>
  </si>
  <si>
    <t>Maxwell, James Clerk</t>
  </si>
  <si>
    <t>Sformułował równania jednoczące elektryczność, magnetyzm i światło oraz rozwinął kinetyczną teorię gazów.</t>
  </si>
  <si>
    <t>1831-1914</t>
  </si>
  <si>
    <t>Suess, Eduard</t>
  </si>
  <si>
    <t>Rozwinął wielkoskalową syntezę budowy Ziemi, wprowadził pojęcia Gondwany i Tetydy oraz interpretował powstawanie łańcuchów górskich i oceanów.</t>
  </si>
  <si>
    <t>1832-1923</t>
  </si>
  <si>
    <t>Eiffel, Gustave</t>
  </si>
  <si>
    <t>Rozwinął projektowanie kratowych konstrukcji żelaznych w mostach i wieżach, a wieża Eiffla stała się demonstracją możliwości nowoczesnej inżynierii.</t>
  </si>
  <si>
    <t>1832-1891</t>
  </si>
  <si>
    <t>Otto, Nikolaus August</t>
  </si>
  <si>
    <t>Opracował praktyczny czterosuwowy silnik spalinowy o zapłonie iskrowym, który stał się podstawą rozwoju motoryzacji.</t>
  </si>
  <si>
    <t>1832-1917</t>
  </si>
  <si>
    <t>Tylor, Edward Burnett</t>
  </si>
  <si>
    <t>Antropologia</t>
  </si>
  <si>
    <t>antropologia kulturowa</t>
  </si>
  <si>
    <t>Wprowadził wpływową definicję kultury i współtworzył antropologię jako porównawczą dyscyplinę akademicką.</t>
  </si>
  <si>
    <t>1832-1920</t>
  </si>
  <si>
    <t>Wundt, Wilhelm</t>
  </si>
  <si>
    <t>Założył pierwsze trwałe laboratorium psychologii eksperymentalnej i pomógł ustanowić psychologię jako samodzielną naukę.</t>
  </si>
  <si>
    <t>1833-1911</t>
  </si>
  <si>
    <t>Dilthey, Wilhelm</t>
  </si>
  <si>
    <t>Filozofia - hermeneutyka; Humanistyka - metodologia humanistyki; Historia - historia idei i wiedzy</t>
  </si>
  <si>
    <t>Uzasadniał autonomię nauk humanistycznych, opierając je na rozumieniu historycznie ukształtowanych ekspresji życia, a nie na prostym naśladowaniu wyjaśniania przyrodniczego. Rozwinął hermeneutykę i filozofię poznania historycznego, badając zarazem dzieje idei i światopoglądów.</t>
  </si>
  <si>
    <t>1833-1896</t>
  </si>
  <si>
    <t>Nobel, Alfred</t>
  </si>
  <si>
    <t>Opracował bezpieczniejsze sposoby wykorzystania nitrogliceryny, w tym dynamit, oraz przemysłowe materiały wybuchowe dla górnictwa i budownictwa.</t>
  </si>
  <si>
    <t>1834-1919</t>
  </si>
  <si>
    <t>Haeckel, Ernst</t>
  </si>
  <si>
    <t>Upowszechniał darwinizm, rozwijał drzewa filogenetyczne i wprowadził termin ekologia, choć część jego tez biologicznych i społecznych została odrzucona.</t>
  </si>
  <si>
    <t>1834-1907</t>
  </si>
  <si>
    <t>Mendelejew, Dmitrij</t>
  </si>
  <si>
    <t>Opracował układ okresowy pierwiastków i trafnie przewidział właściwości kilku nieodkrytych jeszcze pierwiastków.</t>
  </si>
  <si>
    <t>1834-1898</t>
  </si>
  <si>
    <t>Vogel, Hermann Wilhelm</t>
  </si>
  <si>
    <t>Chemia - chemia organiczna</t>
  </si>
  <si>
    <t>Odkrył uczulanie emulsji fotograficznych na szerszy zakres barw za pomocą barwników, przygotowując podstawy fotografii ortochromatycznej i barwnej.</t>
  </si>
  <si>
    <t>1834-1910</t>
  </si>
  <si>
    <t>Walras, Léon</t>
  </si>
  <si>
    <t>ekonomia matematyczna i ilościowa</t>
  </si>
  <si>
    <t>Sformułował matematyczny model równowagi ogólnej, stając się jednym z twórców ekonomii neoklasycznej. Niezależnie od Jevonsa i Mengera współtworzył rewolucję marginalistyczną.</t>
  </si>
  <si>
    <t>1834-1914</t>
  </si>
  <si>
    <t>Weismann, August</t>
  </si>
  <si>
    <t>Sformułował teorię ciągłości plazmy zarodkowej i rozdziału linii płciowej od komórek somatycznych.</t>
  </si>
  <si>
    <t>1835-1882</t>
  </si>
  <si>
    <t>Jevons, William Stanley</t>
  </si>
  <si>
    <t>Matematyka - matematyka stosowana i obliczeniowa; Filozofia - logika</t>
  </si>
  <si>
    <t>Niezależnie sformułował teorię użyteczności krańcowej i wprowadzał metody matematyczne do ekonomii. Niezależnie od Walrasa i Mengera współtworzył rewolucję marginalistyczną.</t>
  </si>
  <si>
    <t>1838-1916</t>
  </si>
  <si>
    <t>Mach, Ernst</t>
  </si>
  <si>
    <t>Prowadził badania nad falami uderzeniowymi i rozwinął empirystyczną krytykę pojęć absolutnych w mechanice. Jego krytyka pojęć absolutnych oddziaływała na rozwój myśli Einsteina.</t>
  </si>
  <si>
    <t>1838–1907</t>
  </si>
  <si>
    <t>Perkin, William Henry</t>
  </si>
  <si>
    <t>Chemia - chemia przemysłowa; Chemia - chemia organiczna</t>
  </si>
  <si>
    <t>Odkrył mauweinę, pierwszy komercyjnie udany syntetyczny barwnik anilinowy, oraz uruchomił jego produkcję przemysłową. Zapoczątkował rozwój przemysłu barwników syntetycznych i nowoczesnej technologii chemicznej.</t>
  </si>
  <si>
    <t>1838-1922</t>
  </si>
  <si>
    <t>Solvay, Ernest</t>
  </si>
  <si>
    <t>Opracował amoniakalny proces wytwarzania sody, wydajniejszy i mniej odpadowy od procesu Leblanca, oraz zbudował jego wielkoskalowe zastosowanie przemysłowe.</t>
  </si>
  <si>
    <t>1839-1903</t>
  </si>
  <si>
    <t>Gibbs, Josiah Willard</t>
  </si>
  <si>
    <t>Matematyka - matematyka stosowana i obliczeniowa; Chemia - chemia ogólna i nieorganiczna</t>
  </si>
  <si>
    <t>Stworzył matematyczne podstawy termodynamiki chemicznej i mechaniki statystycznej oraz rozwinął analizę wektorową.</t>
  </si>
  <si>
    <t>1839-1914</t>
  </si>
  <si>
    <t>Peirce, Charles Sanders</t>
  </si>
  <si>
    <t>Był twórcą pragmatyzmu, nowoczesnej semiotyki i ważnych narzędzi logiki relacji oraz wnioskowania naukowego.</t>
  </si>
  <si>
    <t>1840-1905</t>
  </si>
  <si>
    <t>Abbe, Ernst</t>
  </si>
  <si>
    <t>Sformułował teorię zdolności rozdzielczej mikroskopu i wprowadził naukowe obliczanie układów optycznych, współpracując z Zeissem i Schottem.</t>
  </si>
  <si>
    <t>1840-1921</t>
  </si>
  <si>
    <t>Menger, Carl</t>
  </si>
  <si>
    <t>Sformułował subiektywną teorię wartości i użyteczności krańcowej, tworząc szkołę austriacką w ekonomii. Niezależnie od Jevonsa i Walrasa współtworzył rewolucję marginalistyczną.</t>
  </si>
  <si>
    <t>1842-1910</t>
  </si>
  <si>
    <t>James, William</t>
  </si>
  <si>
    <t>Rozwinął pragmatyzm i funkcjonalizm oraz stworzył klasyczną analizę świadomości, doświadczenia religijnego i nawyku. Wraz z Charlesem S. Peirce’em współtworzył amerykański pragmatyzm.</t>
  </si>
  <si>
    <t>1842–1920</t>
  </si>
  <si>
    <t>Lapworth, Charles</t>
  </si>
  <si>
    <t>Na podstawie graptolitów wykazał odrębność warstw między kambrem a sylurem i ustanowił system ordowicki. Rozwiązał część sporu Sedgwicka z Murchisonem oraz rozwinął precyzyjną biostratygrafię.</t>
  </si>
  <si>
    <t>1842-1934</t>
  </si>
  <si>
    <t>Linde, Carl von</t>
  </si>
  <si>
    <t>Rozwinął wydajne chłodnictwo sprężarkowe oraz przemysłowe skraplanie i rozdzielanie powietrza, tworząc podstawy kriogeniki technicznej.</t>
  </si>
  <si>
    <t>1843-1910</t>
  </si>
  <si>
    <t>Koch, Robert</t>
  </si>
  <si>
    <t>Zidentyfikował bakterie wywołujące gruźlicę i cholerę oraz sformułował kryteria łączenia drobnoustroju z określoną chorobą. Nobel: medycyna (1905).</t>
  </si>
  <si>
    <t>1844-1929</t>
  </si>
  <si>
    <t>Benz, Carl</t>
  </si>
  <si>
    <t>Skonstruował i opatentował praktyczny samochód napędzany silnikiem spalinowym, integrując silnik, podwozie i układ napędowy w jeden pojazd.</t>
  </si>
  <si>
    <t>1844-1906</t>
  </si>
  <si>
    <t>Boltzmann, Ludwig</t>
  </si>
  <si>
    <t>Stworzył statystyczną interpretację termodynamiki i entropii, łącząc zachowanie makroskopowe materii z ruchem atomów.</t>
  </si>
  <si>
    <t>1844-1900</t>
  </si>
  <si>
    <t>Nietzsche, Friedrich</t>
  </si>
  <si>
    <t>Przeprowadził genealogię wartości moralnych, krytykę metafizyki i religii oraz stworzył wpływowe pojęcia woli mocy i nadczłowieka.</t>
  </si>
  <si>
    <t>1845-1918</t>
  </si>
  <si>
    <t>Cantor, Georg</t>
  </si>
  <si>
    <t>Stworzył teorię mnogości i matematyczną teorię różnych poziomów nieskończoności.</t>
  </si>
  <si>
    <t>1845-1923</t>
  </si>
  <si>
    <t>Röntgen, Wilhelm</t>
  </si>
  <si>
    <t>fizyka kwantowa, atomowa i jądrowa</t>
  </si>
  <si>
    <t>Medycyna - medycyna kliniczna i diagnostyka</t>
  </si>
  <si>
    <t>Odkrył promieniowanie X, umożliwiając nieinwazyjne obrazowanie wnętrza ciała i rozwój radiologii. Nobel: fizyka (1901).</t>
  </si>
  <si>
    <t>1846-1914</t>
  </si>
  <si>
    <t>Westinghouse, George</t>
  </si>
  <si>
    <t>Opracował pneumatyczny hamulec kolejowy i zbudował systemy prądu przemiennego, wspierając bezpieczny transport oraz przesył energii elektrycznej. We wdrażaniu systemu prądu przemiennego współpracował z Nikolą Teslą.</t>
  </si>
  <si>
    <t>1847-1922</t>
  </si>
  <si>
    <t>Bell, Alexander Graham</t>
  </si>
  <si>
    <t>Opracował praktyczny telefon i przyczynił się do powstania nowoczesnej komunikacji głosowej na odległość.</t>
  </si>
  <si>
    <t>1847-1931</t>
  </si>
  <si>
    <t>Edison, Thomas</t>
  </si>
  <si>
    <t>Stworzył przemysłowe laboratorium wynalazcze i rozwinął praktyczne systemy oświetlenia elektrycznego, fonograf oraz technologie rejestracji obrazu. Łączył wynalazek z organizacją produkcji, patentowania i infrastruktury.</t>
  </si>
  <si>
    <t>1848-1925</t>
  </si>
  <si>
    <t>Frege, Gottlob</t>
  </si>
  <si>
    <t>Stworzył rachunek predykatów i program logicyzmu, kładąc fundamenty logiki matematycznej oraz filozofii analitycznej. Jego logika i analiza języka silnie wpłynęły na Bertranda Russella.</t>
  </si>
  <si>
    <t>1848-1896</t>
  </si>
  <si>
    <t>Lilienthal, Otto</t>
  </si>
  <si>
    <t>Prowadził systematyczne badania skrzydeł i wykonał setki lotów szybowcowych, dostarczając danych oraz doświadczeń kluczowych dla lotnictwa. Jego wyniki i doświadczenia wykorzystali później bracia Wright.</t>
  </si>
  <si>
    <t>1849-1925</t>
  </si>
  <si>
    <t>Klein, Felix</t>
  </si>
  <si>
    <t>W programie erlangeńskim uporządkował geometrie według grup przekształceń i ich niezmienników. Łączył geometrię, teorię grup, funkcje zespolone i reformę nauczania matematyki.</t>
  </si>
  <si>
    <t>1850-1934</t>
  </si>
  <si>
    <t>Davis, William Morris</t>
  </si>
  <si>
    <t>geomorfologia</t>
  </si>
  <si>
    <t>Ukształtował geomorfologię jako dyscyplinę i sformułował wpływowy model cyklu erozyjnego rozwoju rzeźby terenu.</t>
  </si>
  <si>
    <t>1851-1914</t>
  </si>
  <si>
    <t>Böhm-Bawerk, Eugen von</t>
  </si>
  <si>
    <t>Ekonomia - historia myśli ekonomicznej</t>
  </si>
  <si>
    <t>Rozwinął austriacką teorię kapitału i procentu. W pracy Karol Marks i koniec jego systemu przedstawił jedną z najgłębszych krytyk marksowskiej teorii wartości.</t>
  </si>
  <si>
    <t>1851-1935</t>
  </si>
  <si>
    <t>Schott, Otto</t>
  </si>
  <si>
    <t>Opracował nowe rodzaje szkła optycznego o kontrolowanych właściwościach, umożliwiając budowę dokładniejszych obiektywów i instrumentów naukowych.</t>
  </si>
  <si>
    <t>1851-1926</t>
  </si>
  <si>
    <t>Wieser, Friedrich von</t>
  </si>
  <si>
    <t>Rozwinął szkołę Mengera poprzez teorię imputacji i kosztu alternatywnego oraz upowszechnił pojęcie użyteczności krańcowej.</t>
  </si>
  <si>
    <t>1852-1908</t>
  </si>
  <si>
    <t>Becquerel, Henri</t>
  </si>
  <si>
    <t>Odkrył naturalną promieniotwórczość soli uranu, otwierając nowy obszar fizyki jądrowej. Jego odkrycie rozwinęły badania Marii Skłodowskiej-Curie. Nobel: fizyka (1903).</t>
  </si>
  <si>
    <t>1852–1919</t>
  </si>
  <si>
    <t>Fischer, Emil</t>
  </si>
  <si>
    <t>Chemia - biochemia</t>
  </si>
  <si>
    <t>Wyjaśnił stereochemię cukrów i puryn, opracował syntezy cukrów oraz badał peptydy i białka. Model klucza i zamka połączył chemię organiczną z rodzącą się biochemią. Nobel: chemia (1902).</t>
  </si>
  <si>
    <t>1852-1931</t>
  </si>
  <si>
    <t>Michelson, Albert A.</t>
  </si>
  <si>
    <t>Dokonał niezwykle precyzyjnych pomiarów prędkości światła, a eksperyment Michelsona-Morleya podważył hipotezę eteru. Nobel: fizyka (1907).</t>
  </si>
  <si>
    <t>1852-1934</t>
  </si>
  <si>
    <t>Ramón y Cajal, Santiago</t>
  </si>
  <si>
    <t>Wykazał, że układ nerwowy składa się z odrębnych komórek, neuronów, i opisał ich organizację z niezwykłą precyzją. Nobel: medycyna (1906).</t>
  </si>
  <si>
    <t>1854-1932</t>
  </si>
  <si>
    <t>Eastman, George</t>
  </si>
  <si>
    <t>Upowszechnił suchą błonę i elastyczny film zwojowy oraz masową produkcję prostych aparatów, przekształcając fotografię w praktykę powszechną.</t>
  </si>
  <si>
    <t>1854-1915</t>
  </si>
  <si>
    <t>Ehrlich, Paul</t>
  </si>
  <si>
    <t>Medycyna - farmakologia</t>
  </si>
  <si>
    <t>Rozwinął teorię odporności humoralnej, metody barwienia komórek i koncepcję selektywnej chemioterapii. Salwarsan, opracowany w jego laboratorium przeciw kile, stał się modelem leku celowanego. Nobel: medycyna (1908).</t>
  </si>
  <si>
    <t>1854-1941</t>
  </si>
  <si>
    <t>Frazer, James George</t>
  </si>
  <si>
    <t>antropologia religii</t>
  </si>
  <si>
    <t>Stworzył rozległą porównawczą syntezę magii, religii i rytuału, która silnie wpłynęła na antropologię i humanistykę mimo późniejszej krytyki ewolucjonizmu.</t>
  </si>
  <si>
    <t>1854-1931</t>
  </si>
  <si>
    <t>Parsons, Charles Algernon</t>
  </si>
  <si>
    <t>Wynalazł wielostopniową turbinę parową, która zasadniczo zmieniła wytwarzanie energii elektrycznej i napęd szybkich statków.</t>
  </si>
  <si>
    <t>1854-1912</t>
  </si>
  <si>
    <t>Poincaré, Henri</t>
  </si>
  <si>
    <t>Współtworzył topologię i teorię układów dynamicznych oraz wniósł zasadniczy wkład do mechaniki nieba i podstaw teorii względności.</t>
  </si>
  <si>
    <t>1855-1936</t>
  </si>
  <si>
    <t>Tönnies, Ferdinand</t>
  </si>
  <si>
    <t>Sformułował rozróżnienie Gemeinschaft i Gesellschaft, klasyczne narzędzie analizy przemian więzi społecznych w nowoczesności.</t>
  </si>
  <si>
    <t>1856-1939</t>
  </si>
  <si>
    <t>Freud, Sigmund</t>
  </si>
  <si>
    <t>psychologia kliniczna i psychoanaliza</t>
  </si>
  <si>
    <t>Stworzył psychoanalizę i wpływową teorię nieświadomości, konfliktu psychicznego oraz rozwoju osobowości. W początkowym okresie psychoanalizy blisko współpracował z Carlem Gustavem Jungiem.</t>
  </si>
  <si>
    <t>1856-1924</t>
  </si>
  <si>
    <t>Sullivan, Louis</t>
  </si>
  <si>
    <t>Rozwinął architekturę stalowego wieżowca i zasadę podporządkowania formy funkcji, wpływając na narodziny nowoczesnej architektury amerykańskiej.</t>
  </si>
  <si>
    <t>1856-1940</t>
  </si>
  <si>
    <t>Thomson, J.J.</t>
  </si>
  <si>
    <t>Odkrył elektron i wykazał, że atom zawiera mniejsze cząstki, zasadniczo zmieniając fizyczny obraz materii. Nobel: fizyka (1906).</t>
  </si>
  <si>
    <t>1857-1894</t>
  </si>
  <si>
    <t>Hertz, Heinrich</t>
  </si>
  <si>
    <t>Doświadczalnie wytworzył i wykrył fale elektromagnetyczne przewidziane przez teorię Maxwella.</t>
  </si>
  <si>
    <t>1857-1913</t>
  </si>
  <si>
    <t>Saussure, Ferdinand de</t>
  </si>
  <si>
    <t>językoznawstwo strukturalne</t>
  </si>
  <si>
    <t>Ukształtował językoznawstwo strukturalne poprzez rozróżnienia między językiem i mową oraz znakiem, znaczącym i znaczonym.</t>
  </si>
  <si>
    <t>1857-1929</t>
  </si>
  <si>
    <t>Veblen, Thorstein</t>
  </si>
  <si>
    <t>ekonomia instytucjonalna</t>
  </si>
  <si>
    <t>Stworzył instytucjonalną krytykę gospodarki oraz pojęcia klasy próżniaczej i konsumpcji na pokaz.</t>
  </si>
  <si>
    <t>1858-1913</t>
  </si>
  <si>
    <t>Diesel, Rudolf</t>
  </si>
  <si>
    <t>Opracował wysokoprężny silnik o zapłonie samoczynnym i wysokiej sprawności cieplnej. Silnik Diesla stał się podstawowym napędem ciężkiego transportu, żeglugi i wielu urządzeń przemysłowych.</t>
  </si>
  <si>
    <t>1858-1917</t>
  </si>
  <si>
    <t>Durkheim, Émile</t>
  </si>
  <si>
    <t>Ugruntował socjologię jako samodzielną dyscyplinę i wykazał, jak fakty społeczne oraz integracja zbiorowa wpływają na zachowania jednostek.</t>
  </si>
  <si>
    <t>1858-1918</t>
  </si>
  <si>
    <t>Simmel, Georg</t>
  </si>
  <si>
    <t>Rozwinął formalną analizę interakcji społecznych oraz klasyczne studia nad pieniądzem, metropolią i nowoczesną kulturą.</t>
  </si>
  <si>
    <t>1859-1927</t>
  </si>
  <si>
    <t>Arrhenius, Svante</t>
  </si>
  <si>
    <t>chemia fizyczna</t>
  </si>
  <si>
    <t>Nauki o Ziemi i geografia - klimatologia</t>
  </si>
  <si>
    <t>Rozwinął teorię dysocjacji elektrolitycznej i ilościowy opis zależności szybkości reakcji od temperatury. Obliczał także wpływ dwutlenku węgla na temperaturę Ziemi, tworząc wczesny model efektu cieplarnianego. Nobel: chemia (1903).</t>
  </si>
  <si>
    <t>1861-1916</t>
  </si>
  <si>
    <t>Duhem, Pierre</t>
  </si>
  <si>
    <t>Historia - historia nauki; Filozofia - filozofia nauki</t>
  </si>
  <si>
    <t>W fizyce rozwinął termodynamikę, mechanikę ośrodków ciągłych i energetyzm, pozostawiając trwałe zależności noszące jego nazwisko. W filozofii nauki analizował zależność testowania hipotez od całego zespołu założeń. Jako historyk ukazał znaczenie średniowiecznej mechaniki dla genezy nauki nowożytnej.</t>
  </si>
  <si>
    <t>1846-1940</t>
  </si>
  <si>
    <t>Köppen, Wladimir</t>
  </si>
  <si>
    <t>Stworzył wpływową klasyfikację klimatów opartą na temperaturze, opadach i roślinności, integrując dane meteorologiczne z geografią środowiska.</t>
  </si>
  <si>
    <t>1848-1923</t>
  </si>
  <si>
    <t>Pareto, Vilfredo</t>
  </si>
  <si>
    <t>mikroekonomia</t>
  </si>
  <si>
    <t>Rozwinął teorię równowagi i optimum ekonomicznego oraz ilościową analizę rozkładu dochodów. W socjologii rozwinął teorię elit i ich cyrkulacji.</t>
  </si>
  <si>
    <t>1848-1935</t>
  </si>
  <si>
    <t>Vries, Hugo de</t>
  </si>
  <si>
    <t>Niezależnie ponownie odkrył prawa Mendla i rozwijał eksperymentalne badania dziedziczenia oraz mutacji.</t>
  </si>
  <si>
    <t>1849-1936</t>
  </si>
  <si>
    <t>Pawłow, Iwan</t>
  </si>
  <si>
    <t>Odkrył mechanizm odruchów warunkowych i stworzył eksperymentalny program badania uczenia się oraz regulacji fizjologicznej. Nobel: medycyna (1904).</t>
  </si>
  <si>
    <t>1856-1943</t>
  </si>
  <si>
    <t>Tesla, Nikola</t>
  </si>
  <si>
    <t>Rozwinął wielofazowy system prądu przemiennego, silnik indukcyjny i technologie wysokich napięć. Przy wdrażaniu systemu prądu przemiennego współpracował z George’em Westinghouse’em.</t>
  </si>
  <si>
    <t>1857-1936</t>
  </si>
  <si>
    <t>Mohorovičić, Andrija</t>
  </si>
  <si>
    <t>geofizyka</t>
  </si>
  <si>
    <t>Na podstawie fal sejsmicznych odkrył nieciągłość między skorupą a płaszczem Ziemi, tworząc trwały fundament sejsmologii wnętrza planety.</t>
  </si>
  <si>
    <t>1858-1942</t>
  </si>
  <si>
    <t>Boas, Franz</t>
  </si>
  <si>
    <t>Językoznawstwo - teoria języka</t>
  </si>
  <si>
    <t>Ugruntował historyczny partykularyzm, badania terenowe i relatywizm kulturowy, przeciwstawiając się rasistowskim hierarchiom kultur. Do jego uczniów należały Ruth Benedict i Margaret Mead.</t>
  </si>
  <si>
    <t>1858-1947</t>
  </si>
  <si>
    <t>Planck, Max</t>
  </si>
  <si>
    <t>Wprowadził pojęcie kwantu energii, rozpoczynając rozwój teorii kwantowej. Nobel: fizyka (1918).</t>
  </si>
  <si>
    <t>1859-1941</t>
  </si>
  <si>
    <t>Bergson, Henri</t>
  </si>
  <si>
    <t>Rozwinął pojęcie trwania jako jakościowego czasu świadomości oraz filozofię życia opartą na twórczej ewolucji. Nobel: literatura (1927).</t>
  </si>
  <si>
    <t>1859-1952</t>
  </si>
  <si>
    <t>Dewey, John</t>
  </si>
  <si>
    <t>Rozwinął pragmatyczną teorię poznania, według której idee są narzędziami rozwiązywania problemów w doświadczeniu. Jego koncepcje demokracji i uczenia się przez działanie trwale wpłynęły na pedagogikę i teorię społeczną.</t>
  </si>
  <si>
    <t>1859-1938</t>
  </si>
  <si>
    <t>Husserl, Edmund</t>
  </si>
  <si>
    <t>Stworzył fenomenologię jako rygorystyczną analizę struktur świadomości, intencjonalności i sposobów konstytuowania sensu.</t>
  </si>
  <si>
    <t>1861-1947</t>
  </si>
  <si>
    <t>Whitehead, Alfred North</t>
  </si>
  <si>
    <t>Współtworzył Principia Mathematica i rozwinął filozofię procesu ujmującą rzeczywistość jako sieć zdarzeń i relacji. Principia Mathematica napisał wspólnie z Bertrandem Russellem.</t>
  </si>
  <si>
    <t>1862-1943</t>
  </si>
  <si>
    <t>Hilbert, David</t>
  </si>
  <si>
    <t>Sformułował program aksjomatyzacji matematyki i listę problemów, które wyznaczyły znaczną część badań XX wieku.</t>
  </si>
  <si>
    <t>1862/1864-1954/1948</t>
  </si>
  <si>
    <t>Lumière, Auguste i Louis</t>
  </si>
  <si>
    <t>kinematografia i technika filmowa</t>
  </si>
  <si>
    <t>Technika i inżynieria - fotografia i techniki rejestracji obrazu</t>
  </si>
  <si>
    <t>Opracowali kinematograf łączący funkcje kamery, kopiarki i projektora oraz przeprowadzili w 1895 roku przełomowe publiczne pokazy filmowe.</t>
  </si>
  <si>
    <t>1863-1944</t>
  </si>
  <si>
    <t>Baekeland, Leo Hendrik</t>
  </si>
  <si>
    <t>Opracował bakelit, pierwsze w pełni syntetyczne tworzywo termoutwardzalne, otwierając epokę masowych materiałów polimerowych.</t>
  </si>
  <si>
    <t>1863-1947</t>
  </si>
  <si>
    <t>Ford, Henry</t>
  </si>
  <si>
    <t>organizacja produkcji przemysłowej</t>
  </si>
  <si>
    <t>Upowszechnił ruchomą linię montażową i produkcję wielkoseryjną samochodów o standaryzowanych częściach. Model T oraz system fordowski zasadniczo zmieniły transport, pracę przemysłową i konsumpcję masową.</t>
  </si>
  <si>
    <t>Prokudin-Gorskii, Sergei</t>
  </si>
  <si>
    <t>Rozwinął praktyczną trójbarwną fotografię dokumentacyjną i stworzył rozległy barwny zapis Imperium Rosyjskiego początku XX wieku.</t>
  </si>
  <si>
    <t>1864-1920</t>
  </si>
  <si>
    <t>Weber, Max</t>
  </si>
  <si>
    <t>Rozwinął socjologię rozumiejącą i porównawczą analizę racjonalizacji, władzy, biurokracji oraz zależności między religią a gospodarką.</t>
  </si>
  <si>
    <t>1866-1945</t>
  </si>
  <si>
    <t>Morgan, Thomas Hunt</t>
  </si>
  <si>
    <t>Wykazał chromosomową podstawę dziedziczenia i dzięki badaniom muszki owocowej stworzył eksperymentalną genetykę klasyczną. Nobel: medycyna (1933).</t>
  </si>
  <si>
    <t>1867-1934</t>
  </si>
  <si>
    <t>Skłodowska-Curie, Maria</t>
  </si>
  <si>
    <t>Prowadziła pionierskie badania nad promieniotwórczością, odkryła polon i rad oraz opracowała metody izolowania substancji promieniotwórczych. Rozwinęła odkrycie promieniotwórczości dokonane przez Henriego Becquerela. Nobel: fizyka (1903), chemia (1911).</t>
  </si>
  <si>
    <t>1867-1959</t>
  </si>
  <si>
    <t>Wright, Frank Lloyd</t>
  </si>
  <si>
    <t>Rozwinął architekturę organiczną, otwarty plan i nowoczesne formy domu mieszkalnego, wywierając trwały wpływ na architekturę XX wieku.</t>
  </si>
  <si>
    <t>1867/1871-1912/1948</t>
  </si>
  <si>
    <t>Wright, Wilbur i Orville</t>
  </si>
  <si>
    <t>Zbudowali i pilotowali pierwszy sterowalny samolot z napędem, rozwiązując zasadniczy problem kontroli lotu w trzech osiach.</t>
  </si>
  <si>
    <t>1868-1934</t>
  </si>
  <si>
    <t>Haber, Fritz</t>
  </si>
  <si>
    <t>chemia przemysłowa</t>
  </si>
  <si>
    <t>Chemia - chemia fizyczna</t>
  </si>
  <si>
    <t>Opracował syntezę amoniaku z azotu i wodoru pod wysokim ciśnieniem, która w procesie Habera-Boscha umożliwiła masową produkcję nawozów. Jego działalność obejmowała również rozwój broni chemicznej podczas I wojny światowej. Nobel: chemia (1918).</t>
  </si>
  <si>
    <t>1868-1943</t>
  </si>
  <si>
    <t>Landsteiner, Karl</t>
  </si>
  <si>
    <t>Odkrył grupy krwi układu ABO i współodkrył czynnik Rh, umożliwiając bezpieczne transfuzje oraz rozwój immunohematologii. Badał także swoistość reakcji immunologicznych. Nobel: medycyna (1930).</t>
  </si>
  <si>
    <t>1868-1921</t>
  </si>
  <si>
    <t>Leavitt, Henrietta Swan</t>
  </si>
  <si>
    <t>astrofizyka</t>
  </si>
  <si>
    <t>Odkryła zależność między okresem pulsacji a jasnością cefeid. Relacja ta uczyniła z cefeid podstawowe świece standardowe do wyznaczania odległości galaktycznych i skali Wszechświata. Jej zależność wykorzystał Edwin Hubble przy wyznaczaniu odległości do galaktyk.</t>
  </si>
  <si>
    <t>1871-1937</t>
  </si>
  <si>
    <t>Rutherford, Ernest</t>
  </si>
  <si>
    <t>Odkrył jądrową strukturę atomu, scharakteryzował promieniowanie alfa i beta oraz przeprowadził pierwszą sztuczną przemianę jądrową. Nobel: chemia (1908).</t>
  </si>
  <si>
    <t>1872-1945</t>
  </si>
  <si>
    <t>Huizinga, Johan</t>
  </si>
  <si>
    <t>W Jesieni średniowiecza odtworzył formy wyobraźni, rytuału i życia emocjonalnego późnego średniowiecza. W Homo ludens przedstawił zabawę jako podstawowy czynnik tworzenia kultury.</t>
  </si>
  <si>
    <t>1872-1940</t>
  </si>
  <si>
    <t>Maillart, Robert</t>
  </si>
  <si>
    <t>Rozwinął smukłe konstrukcje żelbetowe, w tym mosty z usztywnionym pomostem i bezbelkowe stropy, łącząc oszczędność materiału z wyrazistą formą.</t>
  </si>
  <si>
    <t>1872-1950</t>
  </si>
  <si>
    <t>Mauss, Marcel</t>
  </si>
  <si>
    <t>W Eseju o darze wykazał, że wymiana darów łączy zobowiązania ekonomiczne, prawne, religijne i moralne w całościowy fakt społeczny. Z Émile’em Durkheimem współtworzył analizę pierwotnych form klasyfikacji.</t>
  </si>
  <si>
    <t>1872-1970</t>
  </si>
  <si>
    <t>Russell, Bertrand</t>
  </si>
  <si>
    <t>Współtworzył nowoczesną logikę i filozofię analityczną, rozwijając teorię deskrypcji oraz logiczne podstawy matematyki. Principia Mathematica napisał wspólnie z Alfredem Northem Whiteheadem. Nobel: literatura (1950).</t>
  </si>
  <si>
    <t>1874-1940</t>
  </si>
  <si>
    <t>Bosch, Carl</t>
  </si>
  <si>
    <t>Przekształcił syntezę amoniaku Habera w wielkoskalowy proces wysokociśnieniowy, tworząc podstawy przemysłowej produkcji nawozów azotowych. Nobel: chemia (1931).</t>
  </si>
  <si>
    <t>1874-1945</t>
  </si>
  <si>
    <t>Cassirer, Ernst</t>
  </si>
  <si>
    <t>Filozofia - epistemologia</t>
  </si>
  <si>
    <t>W Filozofii form symbolicznych ujął język, mit, sztukę, religię i naukę jako odmienne sposoby symbolicznego kształtowania doświadczenia. Rozwinął neokantowską teorię poznania oraz wpływową antropologię filozoficzną.</t>
  </si>
  <si>
    <t>1874-1937</t>
  </si>
  <si>
    <t>Marconi, Guglielmo</t>
  </si>
  <si>
    <t>Rozwinął praktyczną bezprzewodową telegrafię dalekiego zasięgu, przyczyniając się do powstania radia. Nobel: fizyka (1909).</t>
  </si>
  <si>
    <t>1874-1928</t>
  </si>
  <si>
    <t>Scheler, Max</t>
  </si>
  <si>
    <t>Filozofia - fenomenologia i filozofia egzystencji; Antropologia - antropologia filozoficzna</t>
  </si>
  <si>
    <t>Stworzył materialną etykę wartości i fenomenologiczną teorię uczuć, osoby oraz resentymentu. Jego projekt antropologii filozoficznej wpłynął na dwudziestowieczne badania człowieka i kultury.</t>
  </si>
  <si>
    <t>1875-1961</t>
  </si>
  <si>
    <t>Jung, Carl Gustav</t>
  </si>
  <si>
    <t>Stworzył psychologię analityczną oraz pojęcia nieświadomości zbiorowej, archetypów i indywiduacji. Początkowo współpracował z Freudem, później tworząc odrębną szkołę.</t>
  </si>
  <si>
    <t>1877-1955</t>
  </si>
  <si>
    <t>Avery, Oswald</t>
  </si>
  <si>
    <t>Biologia - genetyka; Medycyna - mikrobiologia i choroby zakaźne</t>
  </si>
  <si>
    <t>Wraz z Colinem MacLeodem i Maclynem McCartym wykazał, że czynnikiem transformującym bakterie jest DNA. Dostarczył kluczowego dowodu, że DNA stanowi materiał dziedziczny.</t>
  </si>
  <si>
    <t>1878-1944</t>
  </si>
  <si>
    <t>Hazard, Paul</t>
  </si>
  <si>
    <t>Humanistyka - literaturoznawstwo</t>
  </si>
  <si>
    <t>W Kryzysie świadomości europejskiej opisał przemianę europejskiej kultury intelektualnej między końcem XVII a początkiem XVIII wieku. Połączył historię idei z porównawczą historią literatury i obiegu pojęć.</t>
  </si>
  <si>
    <t>1878-1968</t>
  </si>
  <si>
    <t>Meitner, Lise</t>
  </si>
  <si>
    <t>Współodkryła i fizycznie wyjaśniła rozszczepienie jądra atomowego, interpretując wyniki doświadczeń Hahna i Strassmanna wraz z Otto Frischem. Wniosła także ważny wkład do badań promieniotwórczości i pierwiastków transuranowych.</t>
  </si>
  <si>
    <t>1879-1955</t>
  </si>
  <si>
    <t>Einstein, Albert</t>
  </si>
  <si>
    <t>Stworzył szczególną i ogólną teorię względności, wyjaśnił efekt fotoelektryczny i zasadniczo zmienił fizyczny obraz przestrzeni, czasu oraz grawitacji. Nobel: fizyka (1921).</t>
  </si>
  <si>
    <t>1879-1962</t>
  </si>
  <si>
    <t>Freyssinet, Eugène</t>
  </si>
  <si>
    <t>Rozwinął praktyczne konstrukcje z betonu sprężonego oraz techniki uwzględniające pełzanie i skurcz betonu, zasadniczo poszerzając rozpiętości budowli.</t>
  </si>
  <si>
    <t>1880-1936</t>
  </si>
  <si>
    <t>Spengler, Oswald</t>
  </si>
  <si>
    <t>Historia - historia kultury i cywilizacji</t>
  </si>
  <si>
    <t>W Zmierzchu Zachodu ujął wielkie kultury jako odrębne organizmy przechodzące cykle narodzin, rozkwitu i schyłku. Jego morfologia dziejów wywarła szeroki, choć naukowo kontrowersyjny wpływ na myślenie o kryzysie Zachodu.</t>
  </si>
  <si>
    <t>1880-1930</t>
  </si>
  <si>
    <t>Wegener, Alfred</t>
  </si>
  <si>
    <t>Sformułował teorię dryfu kontynentów, później potwierdzoną i rozwiniętą w tektonice płyt.</t>
  </si>
  <si>
    <t>1881-1955</t>
  </si>
  <si>
    <t>Fleming, Alexander</t>
  </si>
  <si>
    <t>Odkrył przeciwbakteryjne działanie lizozymu i penicyliny. Jego obserwacja pleśni Penicillium zapoczątkowała rozwój antybiotyków, który zasadniczo zmienił leczenie zakażeń bakteryjnych. Nobel: medycyna (1945).</t>
  </si>
  <si>
    <t>Radcliffe-Brown, A. R.</t>
  </si>
  <si>
    <t>antropologia społeczna</t>
  </si>
  <si>
    <t>Rozwinął antropologię społeczną jako porównawcze badanie struktur relacji i funkcji instytucji. Jego strukturalny funkcjonalizm ukształtował brytyjską antropologię pierwszej połowy XX wieku.</t>
  </si>
  <si>
    <t>1882-1944</t>
  </si>
  <si>
    <t>Eddington, Arthur</t>
  </si>
  <si>
    <t>Fizyka - względność i grawitacja</t>
  </si>
  <si>
    <t>Stworzył teorię struktury wewnętrznej gwiazd i relacji masy do jasności. Kierował obserwacjami zaćmienia w 1919 roku, które stały się głośnym testem ogólnej teorii względności. Obserwacje te stały się publicznym potwierdzeniem przewidywań Einsteina.</t>
  </si>
  <si>
    <t>1882-1935</t>
  </si>
  <si>
    <t>Noether, Emmy</t>
  </si>
  <si>
    <t>Zrewolucjonizowała algebrę abstrakcyjną i wykazała fundamentalny związek symetrii z prawami zachowania w fizyce.</t>
  </si>
  <si>
    <t>1882-1958</t>
  </si>
  <si>
    <t>Znaniecki, Florian</t>
  </si>
  <si>
    <t>Współtworzył metodę dokumentów osobistych i analizę migracji w Chłopie polskim w Europie i Ameryce. Rozwinął humanistyczną socjologię wartości, czynności i systemów kulturowych.</t>
  </si>
  <si>
    <t>1883-1969</t>
  </si>
  <si>
    <t>Gropius, Walter</t>
  </si>
  <si>
    <t>Założył Bauhaus i promował integrację architektury, wzornictwa, rzemiosła oraz produkcji przemysłowej, kształtując modernizm XX wieku.</t>
  </si>
  <si>
    <t>Jaspers, Karl</t>
  </si>
  <si>
    <t>Rozwinął filozofię egzystencji skupioną na sytuacjach granicznych, komunikacji i transcendencji. Koncepcją epoki osiowej stworzył wpływowe narzędzie porównawczej interpretacji dziejów cywilizacji.</t>
  </si>
  <si>
    <t>1883-1946</t>
  </si>
  <si>
    <t>Keynes, John Maynard</t>
  </si>
  <si>
    <t>makroekonomia</t>
  </si>
  <si>
    <t>Stworzył nowoczesną makroekonomię, wyjaśniając bezrobocie i niestabilność popytu oraz uzasadniając aktywną politykę gospodarczą państwa.</t>
  </si>
  <si>
    <t>1883-1950</t>
  </si>
  <si>
    <t>Schumpeter, Joseph</t>
  </si>
  <si>
    <t>ekonomia rozwoju</t>
  </si>
  <si>
    <t>Wyjaśniał rozwój kapitalizmu przez innowacje przedsiębiorców i proces twórczej destrukcji. Stworzył także szeroką historię analizy ekonomicznej oraz teorię cykli gospodarczych.</t>
  </si>
  <si>
    <t>1884-1942</t>
  </si>
  <si>
    <t>Malinowski, Bronisław</t>
  </si>
  <si>
    <t>Ugruntował długotrwałe badania terenowe z obserwacją uczestniczącą jako podstawę antropologii. Analizując Wyspy Trobriandzkie, rozwinął funkcjonalistyczną teorię instytucji, wymiany i kultury.</t>
  </si>
  <si>
    <t>1884-1956</t>
  </si>
  <si>
    <t>Sarton, George</t>
  </si>
  <si>
    <t>historia nauki</t>
  </si>
  <si>
    <t>Historia - historiografia powszechna</t>
  </si>
  <si>
    <t>Budował historię nauki jako samodzielną dyscyplinę, założył czasopismo Isis i stworzył monumentalne syntezy dziejów wiedzy. Łączył erudycję bibliograficzną z programem historii nauki jako wspólnego dziedzictwa ludzkości.</t>
  </si>
  <si>
    <t>1885-1962</t>
  </si>
  <si>
    <t>Bohr, Niels</t>
  </si>
  <si>
    <t>Stworzył kwantowy model atomu i zasadę komplementarności, kształtując kopenhaską interpretację mechaniki kwantowej. Nobel: fizyka (1922).</t>
  </si>
  <si>
    <t>1886-1944</t>
  </si>
  <si>
    <t>Bloch, Marc</t>
  </si>
  <si>
    <t>historia społeczna i gospodarcza</t>
  </si>
  <si>
    <t>Współtworzył szkołę Annales i program historii problemowej, porównawczej oraz otwartej na nauki społeczne. Badał feudalizm, mentalności i struktury społeczne, a Pochwała historii stała się klasyczną refleksją nad warsztatem historyka.</t>
  </si>
  <si>
    <t>1886-1969</t>
  </si>
  <si>
    <t>Mies van der Rohe, Ludwig</t>
  </si>
  <si>
    <t>Rozwinął rygorystyczną architekturę stalowo-szklaną, otwarty plan i minimalizm konstrukcyjny, ustanawiając wzorce międzynarodowego modernizmu.</t>
  </si>
  <si>
    <t>1886-1964</t>
  </si>
  <si>
    <t>Polanyi, Karl</t>
  </si>
  <si>
    <t>Antropologia - antropologia ekonomiczna; Historia - historia społeczna i gospodarcza</t>
  </si>
  <si>
    <t>W Wielkiej transformacji analizował powstanie społeczeństwa rynkowego i społeczną ochronę przed skutkami utowarowienia pracy, ziemi i pieniądza. Koncepcją zakorzenienia gospodarki wpłynął na ekonomię instytucjonalną, historię i antropologię ekonomiczną.</t>
  </si>
  <si>
    <t>1886-1965</t>
  </si>
  <si>
    <t>Tillich, Paul</t>
  </si>
  <si>
    <t>Filozofia - fenomenologia i filozofia egzystencji</t>
  </si>
  <si>
    <t>Połączył teologię chrześcijańską z filozofią egzystencji, interpretując wiarę jako ostateczną troskę i analizując lęk, odwagę oraz sens. Jego metoda korelacji silnie wpłynęła na nowoczesną filozofię religii i teologię.</t>
  </si>
  <si>
    <t>1887-1948</t>
  </si>
  <si>
    <t>Benedict, Ruth</t>
  </si>
  <si>
    <t>Rozwinęła analizę wzorów kultury jako odmiennych konfiguracji wartości i zachowań, popularyzując relatywizm kulturowy.</t>
  </si>
  <si>
    <t>1887-1965</t>
  </si>
  <si>
    <t>Le Corbusier</t>
  </si>
  <si>
    <t>Sformułował zasady architektury modernistycznej, rozwijał żelbetowy szkielet, standaryzowane mieszkanie i wpływowe koncepcje urbanistyczne.</t>
  </si>
  <si>
    <t>1887-1920</t>
  </si>
  <si>
    <t>Ramanujan, Srinivasa</t>
  </si>
  <si>
    <t>Odkrył niezwykle głębokie tożsamości, szeregi i funkcje w teorii liczb oraz analizie, których znaczenie rozwijano przez kolejne dekady.</t>
  </si>
  <si>
    <t>1887-1961</t>
  </si>
  <si>
    <t>Schrödinger, Erwin</t>
  </si>
  <si>
    <t>Sformułował równanie falowe mechaniki kwantowej, jedno z podstawowych praw fizyki mikroskopowej. Nobel: fizyka (1933).</t>
  </si>
  <si>
    <t>1889-1959</t>
  </si>
  <si>
    <t>Cittert, Pieter Hendrik van</t>
  </si>
  <si>
    <t>Historia - historia nauki</t>
  </si>
  <si>
    <t>Współtworzył teorię spójności przestrzennej promieniowania znaną jako twierdzenie van Citterta-Zernikego i prowadził ważne badania nad historią instrumentów naukowych.</t>
  </si>
  <si>
    <t>1889-1976</t>
  </si>
  <si>
    <t>Heidegger, Martin</t>
  </si>
  <si>
    <t>W Byciu i czasie przeformułował pytanie o sens bycia i stworzył analizę egzystencji, która głęboko wpłynęła na filozofię kontynentalną. Rozwijał fenomenologię jako uczeń i współpracownik Edmunda Husserla.</t>
  </si>
  <si>
    <t>1889-1953</t>
  </si>
  <si>
    <t>Hubble, Edwin</t>
  </si>
  <si>
    <t>kosmologia</t>
  </si>
  <si>
    <t>Dostarczył dowodów na istnienie galaktyk poza Drogą Mleczną i współtworzył obserwacyjną podstawę teorii rozszerzającego się wszechświata. Do pomiarów odległości wykorzystywał zależność odkrytą przez Henriettę Leavitt.</t>
  </si>
  <si>
    <t>1889-1975</t>
  </si>
  <si>
    <t>Toynbee, Arnold J.</t>
  </si>
  <si>
    <t>W A Study of History porównał rozwój, załamanie i rozpad wielu cywilizacji, tworząc jedną z najbardziej rozległych dwudziestowiecznych syntez historii powszechnej. Upowszechnił cywilizacyjną skalę analizy dziejów.</t>
  </si>
  <si>
    <t>1889-1951</t>
  </si>
  <si>
    <t>Wittgenstein, Ludwig</t>
  </si>
  <si>
    <t>Dwukrotnie zasadniczo przeformułował filozofię języka, od logicznej teorii obrazu po analizę gier językowych i praktyk społecznych. Jego wczesną pracę wspierał i komentował Bertrand Russell.</t>
  </si>
  <si>
    <t>1890-1962</t>
  </si>
  <si>
    <t>Fisher, Ronald A.</t>
  </si>
  <si>
    <t>Biologia - genetyka</t>
  </si>
  <si>
    <t>Stworzył podstawowe metody nowoczesnej statystyki, w tym analizę wariancji, oraz połączył genetykę Mendla z teorią doboru naturalnego. Wraz z J.B.S. Haldane’em współtworzył matematyczną genetykę populacyjną.</t>
  </si>
  <si>
    <t>1890-1965</t>
  </si>
  <si>
    <t>Holmes, Arthur</t>
  </si>
  <si>
    <t>geochronologia</t>
  </si>
  <si>
    <t>Nauki o Ziemi i geografia - geofizyka</t>
  </si>
  <si>
    <t>Rozwinął radiometryczne datowanie skał i ustalił znacznie starszy wiek Ziemi. Zaproponował konwekcję w płaszczu jako mechanizm ruchu kontynentów, przygotowując teorię tektoniki płyt.</t>
  </si>
  <si>
    <t>1891-1941</t>
  </si>
  <si>
    <t>Banting, Frederick</t>
  </si>
  <si>
    <t>Współuczestniczył w odkryciu i klinicznym zastosowaniu insuliny, przekształcając cukrzycę z choroby śmiertelnej w możliwą do leczenia. Nobel: medycyna (1923).</t>
  </si>
  <si>
    <t>1892-1945</t>
  </si>
  <si>
    <t>Banach, Stefan</t>
  </si>
  <si>
    <t>Stworzył podstawy analizy funkcjonalnej, w tym teorię przestrzeni Banacha i fundamentalne twierdzenia o operatorach liniowych. Współtworzył lwowską szkołę matematyczną.</t>
  </si>
  <si>
    <t>1892-1987</t>
  </si>
  <si>
    <t>Broglie, Louis de</t>
  </si>
  <si>
    <t>Sformułował hipotezę falowej natury materii, fundamentalną dla mechaniki kwantowej. Nobel: fizyka (1929).</t>
  </si>
  <si>
    <t>1892-1989</t>
  </si>
  <si>
    <t>Burtt, Edwin Arthur</t>
  </si>
  <si>
    <t>W The Metaphysical Foundations of Modern Physical Science wykazał, że narodzinom nowożytnej fizyki towarzyszyły określone założenia metafizyczne dotyczące materii, przestrzeni, czasu i poznania. Połączył filozofię z historią nauki, korygując obraz nauki jako działalności wolnej od założeń światopoglądowych.</t>
  </si>
  <si>
    <t>1892-1964</t>
  </si>
  <si>
    <t>Haldane, J.B.S.</t>
  </si>
  <si>
    <t>Współtworzył matematyczną genetykę populacyjną i nowoczesną syntezę ewolucyjną oraz prowadził pionierskie analizy kosztów doboru. Wraz z Ronaldem Fisherem współtworzył matematyczne podstawy genetyki populacyjnej.</t>
  </si>
  <si>
    <t>Koyré, Alexandre</t>
  </si>
  <si>
    <t>Przekształcił badania nad rewolucją naukową, interpretując ją jako zmianę podstawowych pojęć, matematyzację natury i przejście od zamkniętego kosmosu do nieskończonego wszechświata. Pokazał rolę metafizyki i struktur pojęciowych w powstawaniu teorii naukowych.</t>
  </si>
  <si>
    <t>1894-1966</t>
  </si>
  <si>
    <t>Lemaître, Georges</t>
  </si>
  <si>
    <t>Wyprowadził model rozszerzającego się wszechświata z ogólnej teorii względności i powiązał go z obserwowanymi prędkościami galaktyk. Sformułował hipotezę pierwotnego atomu, poprzedzającą teorię Wielkiego Wybuchu.</t>
  </si>
  <si>
    <t>1896-1980</t>
  </si>
  <si>
    <t>Piaget, Jean</t>
  </si>
  <si>
    <t>psychologia poznawcza</t>
  </si>
  <si>
    <t>Stworzył wpływową teorię etapów rozwoju poznawczego dziecka i epistemologię genetyczną.</t>
  </si>
  <si>
    <t>1896-1934</t>
  </si>
  <si>
    <t>Wygotski, Lew</t>
  </si>
  <si>
    <t>psychologia społeczna</t>
  </si>
  <si>
    <t>Rozwinął społeczno-kulturową teorię rozwoju poznawczego, podkreślając rolę języka, narzędzi i strefy najbliższego rozwoju.</t>
  </si>
  <si>
    <t>1897-1990</t>
  </si>
  <si>
    <t>Elias, Norbert</t>
  </si>
  <si>
    <t>socjologia historyczna</t>
  </si>
  <si>
    <t>W Procesie cywilizacji przeanalizował długotrwałe przemiany samokontroli, obyczajów i monopolizacji przemocy państwowej. Rozwinął socjologię figuracji, łącząc relacje jednostek z procesami historycznymi.</t>
  </si>
  <si>
    <t>1897-1973</t>
  </si>
  <si>
    <t>Löwith, Karl</t>
  </si>
  <si>
    <t>Historia - historia idei i wiedzy</t>
  </si>
  <si>
    <t>W Meaning in History zrekonstruował nowożytną filozofię dziejów jako przekształcenie chrześcijańskiej eschatologii w świeckie narracje postępu i spełnienia historycznego. Jego krytyka historyzmu trwale wpłynęła na debatę o sekularyzacji i genealogii nowoczesności.</t>
  </si>
  <si>
    <t>1899-1992</t>
  </si>
  <si>
    <t>Hayek, Friedrich</t>
  </si>
  <si>
    <t>Filozofia - filozofia polityczna i społeczna; Ekonomia - ekonomia instytucjonalna</t>
  </si>
  <si>
    <t>Rozwinął teorię cyklu koniunkturalnego i analizę rynku jako mechanizmu wykorzystującego rozproszoną wiedzę. Jego krytyka centralnego planowania i teoria spontanicznego ładu silnie wpłynęły na ekonomię oraz liberalną filozofię polityczną. Nobel: ekonomia (1974).</t>
  </si>
  <si>
    <t>1900-1975</t>
  </si>
  <si>
    <t>Dobzhansky, Theodosius</t>
  </si>
  <si>
    <t>Połączył genetykę populacyjną z darwinowską teorią ewolucji, współtworząc nowoczesną syntezę ewolucyjną. Jego prace współtworzyły syntezę rozwijaną także przez Ernsta Mayra.</t>
  </si>
  <si>
    <t>1900-2002</t>
  </si>
  <si>
    <t>Gadamer, Hans-Georg</t>
  </si>
  <si>
    <t>Rozwinął hermeneutykę filozoficzną, ujmując rozumienie jako historyczny dialog między interpretatorem, tradycją i tekstem. Hermeneutykę filozoficzną rozwijał pod silnym wpływem Martina Heideggera.</t>
  </si>
  <si>
    <t>1900-1958</t>
  </si>
  <si>
    <t>Pauli, Wolfgang</t>
  </si>
  <si>
    <t>Sformułował zakaz Pauliego, fundamentalny dla budowy atomów, chemii i kwantowej teorii materii. Nobel: fizyka (1945).</t>
  </si>
  <si>
    <t>1900-1979</t>
  </si>
  <si>
    <t>Payne-Gaposchkin, Cecilia</t>
  </si>
  <si>
    <t>Wykazała na podstawie widm gwiazd, że wodór i hel są ich dominującymi składnikami, a różnice typów widmowych wynikają głównie z temperatury. Zmieniła chemiczny obraz gwiazd i materii kosmicznej.</t>
  </si>
  <si>
    <t>1901-1954</t>
  </si>
  <si>
    <t>Fermi, Enrico</t>
  </si>
  <si>
    <t>Stworzył statystykę fermionów, teorię rozpadu beta i pierwszy kontrolowany reaktor jądrowy. Nobel: fizyka (1938).</t>
  </si>
  <si>
    <t>1901-1976</t>
  </si>
  <si>
    <t>Heisenberg, Werner</t>
  </si>
  <si>
    <t>Stworzył mechanikę macierzową i sformułował zasadę nieoznaczoności, należące do podstaw fizyki kwantowej. W Kopenhadze blisko współpracował z Nielsem Bohrem. Nobel: fizyka (1932).</t>
  </si>
  <si>
    <t>1901-1985</t>
  </si>
  <si>
    <t>Kuznets, Simon</t>
  </si>
  <si>
    <t>historia gospodarcza</t>
  </si>
  <si>
    <t>Ekonomia - ekonomia rozwoju; Nauki społeczne - demografia</t>
  </si>
  <si>
    <t>Stworzył podstawy nowoczesnego rachunku dochodu i produktu narodowego, z którego rozwinął się pomiar PKB, oraz prowadził badania wzrostu, przemian strukturalnych i nierówności. Nobel: ekonomia (1971).</t>
  </si>
  <si>
    <t>1901-1978</t>
  </si>
  <si>
    <t>Mead, Margaret</t>
  </si>
  <si>
    <t>Jej badania nad dorastaniem, płcią i wychowaniem upowszechniły tezę o kulturowym zróżnicowaniu osobowości i ról społecznych. Była uczennicą Franza Boasa i współpracowała z Ruth Benedict.</t>
  </si>
  <si>
    <t>1901-1994</t>
  </si>
  <si>
    <t>Pauling, Linus</t>
  </si>
  <si>
    <t>Wyjaśnił naturę wiązania chemicznego i struktury białek, współtworząc chemię kwantową oraz biologię molekularną. Nobel: chemia (1954), pokój (1962).</t>
  </si>
  <si>
    <t>1902-1985</t>
  </si>
  <si>
    <t>Braudel, Fernand</t>
  </si>
  <si>
    <t>Rozwinął analizę długiego trwania i wielopoziomowego czasu historycznego. W Morzu Śródziemnym oraz Kulturze materialnej, gospodarce i kapitalizmie połączył geografię, gospodarkę, struktury społeczne i historię cywilizacji.</t>
  </si>
  <si>
    <t>1902-1984</t>
  </si>
  <si>
    <t>Dirac, Paul</t>
  </si>
  <si>
    <t>Połączył mechanikę kwantową ze szczególną teorią względności i przewidział istnienie antymaterii. Nobel: fizyka (1933).</t>
  </si>
  <si>
    <t>1902-1973</t>
  </si>
  <si>
    <t>Evans-Pritchard, E. E.</t>
  </si>
  <si>
    <t>Antropologia - antropologia religii</t>
  </si>
  <si>
    <t>W badaniach Azande i Nuerów pokazał wewnętrzną racjonalność systemów magii, religii i organizacji społecznej. Przesunął antropologię od modelu ściśle przyrodniczego ku interpretacji historycznej i humanistycznej. W Oksfordzie kontynuował i przekształcał program Radcliffe’a-Browna.</t>
  </si>
  <si>
    <t>1902-1992</t>
  </si>
  <si>
    <t>McClintock, Barbara</t>
  </si>
  <si>
    <t>Odkryła ruchome elementy genetyczne, wykazując dynamiczną organizację i regulację genomu. Nobel: medycyna (1983).</t>
  </si>
  <si>
    <t>1902-1979</t>
  </si>
  <si>
    <t>Parsons, Talcott</t>
  </si>
  <si>
    <t>Nauki społeczne - badania instytucji</t>
  </si>
  <si>
    <t>Stworzył rozbudowaną teorię działania społecznego i systemów społecznych, integrującą normy, role oraz instytucje. Jego funkcjonalizm strukturalny przez dziesięciolecia organizował główny nurt socjologii amerykańskiej.</t>
  </si>
  <si>
    <t>1902-1994</t>
  </si>
  <si>
    <t>Popper, Karl</t>
  </si>
  <si>
    <t>Uczynił falsyfikowalność kryterium naukowości i rozwinął krytyczny racjonalizm oraz obronę społeczeństwa otwartego.</t>
  </si>
  <si>
    <t>1903-1995</t>
  </si>
  <si>
    <t>Church, Alonzo</t>
  </si>
  <si>
    <t>Informatyka - teoria obliczeń</t>
  </si>
  <si>
    <t>Stworzył rachunek lambda i sformułował pojęcie funkcji obliczalnej, współtworząc tezę Churcha-Turinga. Jego wyniki o nierozstrzygalności stały się podstawą logiki matematycznej i informatyki teoretycznej. Alan Turing rozwijał u niego teorię obliczalności w Princeton.</t>
  </si>
  <si>
    <t>1903-1987</t>
  </si>
  <si>
    <t>Kołmogorow, Andriej</t>
  </si>
  <si>
    <t>Sformułował aksjomatyczne podstawy teorii prawdopodobieństwa. Wniósł fundamentalny wkład do procesów stochastycznych, turbulencji, teorii informacji algorytmicznej i układów dynamicznych.</t>
  </si>
  <si>
    <t>1903-1989</t>
  </si>
  <si>
    <t>Lorenz, Konrad</t>
  </si>
  <si>
    <t>etologia</t>
  </si>
  <si>
    <t>Współtworzył nowoczesną etologię, badając wrodzone wzorce zachowania, mechanizmy wyzwalające i wdrukowanie u ptaków. Nobel: medycyna (1973).</t>
  </si>
  <si>
    <t>1903-1957</t>
  </si>
  <si>
    <t>Neumann, John von</t>
  </si>
  <si>
    <t>Fizyka - fizyka kwantowa, atomowa i jądrowa; Informatyka - teoria obliczeń</t>
  </si>
  <si>
    <t>Wniósł fundamentalny wkład do podstaw mechaniki kwantowej, teorii gier i architektury komputerów programowalnych.</t>
  </si>
  <si>
    <t>1904-1980</t>
  </si>
  <si>
    <t>Bateson, Gregory</t>
  </si>
  <si>
    <t>Informatyka - systemy i cybernetyka; Psychologia - psychologia kliniczna i psychoanaliza</t>
  </si>
  <si>
    <t>Łączył antropologię, teorię komunikacji i cybernetykę, badając wzory relacji, uczenie się i sprzężenia zwrotne. Koncepcją podwójnego wiązania oraz ekologią umysłu wpłynął na psychologię, teorię systemów i badania kultury. Z Margaret Mead prowadził wspólne badania kultury balijskiej.</t>
  </si>
  <si>
    <t>1904-2005</t>
  </si>
  <si>
    <t>Mayr, Ernst</t>
  </si>
  <si>
    <t>Biologia - systematyka i taksonomia</t>
  </si>
  <si>
    <t>Współtworzył nowoczesną syntezę ewolucyjną i biologiczną koncepcję gatunku opartą na izolacji rozrodczej. Jego badania specjacji i systematyki połączyły genetykę populacyjną z historią naturalną. Współtworzył syntezę ewolucyjną obok Dobzhansky’ego, Fishera i Haldane’a.</t>
  </si>
  <si>
    <t>1904-1967</t>
  </si>
  <si>
    <t>Oppenheimer, J. Robert</t>
  </si>
  <si>
    <t>Prowadził ważne badania fizyki kwantowej i kierował naukową realizacją Projektu Manhattan. W Projekcie Manhattan współpracował między innymi z Fermim i von Neumannem.</t>
  </si>
  <si>
    <t>1904-1990</t>
  </si>
  <si>
    <t>Skinner, B.F.</t>
  </si>
  <si>
    <t>Rozwinął analizę zachowania opartą na warunkowaniu sprawczym i stworzył rygorystyczny program eksperymentalnego badania uczenia się.</t>
  </si>
  <si>
    <t>1905-1980</t>
  </si>
  <si>
    <t>Sartre, Jean-Paul</t>
  </si>
  <si>
    <t>Rozwinął egzystencjalistyczną teorię wolności, odpowiedzialności i złej wiary oraz połączył filozofię z krytyką społeczną. Nobel: literatura (1964; odmówił przyjęcia).</t>
  </si>
  <si>
    <t>1906-1975</t>
  </si>
  <si>
    <t>Arendt, Hannah</t>
  </si>
  <si>
    <t>Stworzyła klasyczne analizy totalitaryzmu, działania politycznego, rewolucji i odpowiedzialności za zło.</t>
  </si>
  <si>
    <t>1906-1978</t>
  </si>
  <si>
    <t>Gödel, Kurt</t>
  </si>
  <si>
    <t>Udowodnił twierdzenia o niezupełności, wykazując granice formalnych systemów arytmetyki.</t>
  </si>
  <si>
    <t>1906-1969</t>
  </si>
  <si>
    <t>Hess, Harry</t>
  </si>
  <si>
    <t>Nauki o Ziemi i geografia - geologia ogólna</t>
  </si>
  <si>
    <t>Sformułował koncepcję ekspansji dna oceanicznego na grzbietach śródoceanicznych i jego zanurzania w strefach subdukcji. Dostarczył kluczowego mechanizmu dla nowoczesnej tektoniki płyt. Zaproponował mechanizm wyjaśniający wcześniejszą hipotezę dryfu Wegenera.</t>
  </si>
  <si>
    <t>1906-1992</t>
  </si>
  <si>
    <t>Hopper, Grace</t>
  </si>
  <si>
    <t>Informatyka</t>
  </si>
  <si>
    <t>programowanie i oprogramowanie</t>
  </si>
  <si>
    <t>Rozwijała kompilatory i języki wysokiego poziomu, przyczyniając się do powstania COBOL-u oraz popularyzacji programowania niezależnego od sprzętu.</t>
  </si>
  <si>
    <t>1906-1995</t>
  </si>
  <si>
    <t>Levinas, Emmanuel</t>
  </si>
  <si>
    <t>Uczynił odpowiedzialność wobec innego człowieka podstawą filozofii i radykalnie przeformułował etykę fenomenologiczną.</t>
  </si>
  <si>
    <t>1907-1964</t>
  </si>
  <si>
    <t>Carson, Rachel</t>
  </si>
  <si>
    <t>ekologia</t>
  </si>
  <si>
    <t>Udokumentowała ekologiczne skutki pestycydów w Silent Spring, inicjując nowoczesny ruch ochrony środowiska i reformy regulacyjne.</t>
  </si>
  <si>
    <t>1908-1986</t>
  </si>
  <si>
    <t>Beauvoir, Simone de</t>
  </si>
  <si>
    <t>W Drugiej płci przeanalizowała społeczne konstruowanie kobiecości i stworzyła fundament nowoczesnej filozofii feministycznej. Przez dziesięciolecia pozostawała intelektualną współpracownicą Jean-Paula Sartre’a.</t>
  </si>
  <si>
    <t>1908-2009</t>
  </si>
  <si>
    <t>Lévi-Strauss, Claude</t>
  </si>
  <si>
    <t>antropologia strukturalna</t>
  </si>
  <si>
    <t>Stworzył antropologię strukturalną, analizując pokrewieństwo, mit i klasyfikacje jako systemy relacji umysłowych.</t>
  </si>
  <si>
    <t>1908-2000</t>
  </si>
  <si>
    <t>Quine, Willard Van Orman</t>
  </si>
  <si>
    <t>Podważył rozróżnienie analityczne-syntetyczne i rozwinął naturalistyczną epistemologię oraz holizm potwierdzenia.</t>
  </si>
  <si>
    <t>1909-1997</t>
  </si>
  <si>
    <t>Berlin, Isaiah</t>
  </si>
  <si>
    <t>Sformułował wpływowe rozróżnienie wolności negatywnej i pozytywnej oraz bronił pluralizmu wartości.</t>
  </si>
  <si>
    <t>1910-1995</t>
  </si>
  <si>
    <t>Chandrasekhar, Subrahmanyan</t>
  </si>
  <si>
    <t>Fizyka - fizyka kwantowa, atomowa i jądrowa</t>
  </si>
  <si>
    <t>Wyznaczył granicę masy białych karłów i rozwinął matematyczną teorię ewolucji gwiazd oraz czarnych dziur. Jego prace połączyły astrofizykę z mechaniką kwantową i teorią względności. Nobel: fizyka (1983).</t>
  </si>
  <si>
    <t>1910-2013</t>
  </si>
  <si>
    <t>Coase, Ronald H.</t>
  </si>
  <si>
    <t>Stworzył podstawy teorii kosztów transakcyjnych, wyjaśniającej istnienie przedsiębiorstw i działanie instytucji, oraz współtworzył ekonomiczną teorię praw własności. Nobel: ekonomia (1991).</t>
  </si>
  <si>
    <t>1910-1994</t>
  </si>
  <si>
    <t>Hodgkin, Dorothy Crowfoot</t>
  </si>
  <si>
    <t>Wyznaczyła struktury penicyliny, witaminy B12 i insuliny, rozwijając zastosowania krystalografii w chemii i biologii. Nobel: chemia (1964).</t>
  </si>
  <si>
    <t>1910-2003</t>
  </si>
  <si>
    <t>Merton, Robert K.</t>
  </si>
  <si>
    <t>socjologia wiedzy</t>
  </si>
  <si>
    <t>Rozwinął teorię średniego zasięgu, analizę funkcji jawnych i ukrytych oraz normatywną strukturę nauki.</t>
  </si>
  <si>
    <t>1910-1976</t>
  </si>
  <si>
    <t>Monod, Jacques</t>
  </si>
  <si>
    <t>Współodkrył mechanizmy regulacji genów i stworzył model operonu, podstawowy dla biologii molekularnej. Nobel: medycyna (1965).</t>
  </si>
  <si>
    <t>1912-2006</t>
  </si>
  <si>
    <t>Friedman, Milton</t>
  </si>
  <si>
    <t>Rozwinął monetaryzm, analizę konsumpcji i krytykę dyskrecjonalnej polityki gospodarczej, silnie wpływając na ekonomię oraz politykę publiczną. Nobel: ekonomia (1976).</t>
  </si>
  <si>
    <t>1912-1954</t>
  </si>
  <si>
    <t>Turing, Alan</t>
  </si>
  <si>
    <t>teoria obliczeń</t>
  </si>
  <si>
    <t>Sformułował matematyczny model obliczalności, współtworzył łamanie szyfru Enigmy i zapoczątkował refleksję nad sztuczną inteligencją. W Princeton pracował pod kierunkiem Alonza Churcha.</t>
  </si>
  <si>
    <t>1913-2005</t>
  </si>
  <si>
    <t>Ricoeur, Paul</t>
  </si>
  <si>
    <t>Połączył fenomenologię z hermeneutyką narracji, symbolu i pamięci, rozwijając teorię tożsamości narracyjnej.</t>
  </si>
  <si>
    <t>1914-1995</t>
  </si>
  <si>
    <t>Salk, Jonas</t>
  </si>
  <si>
    <t>Opracował pierwszą szeroko stosowaną skuteczną szczepionkę przeciw poliomyelitis. Szczepionka umożliwiła masowe programy profilaktyczne i gwałtowny spadek zachorowań.</t>
  </si>
  <si>
    <t>1915-2009</t>
  </si>
  <si>
    <t>Samuelson, Paul</t>
  </si>
  <si>
    <t>Ekonomia - makroekonomia</t>
  </si>
  <si>
    <t>Nadał ekonomii nowoczesną postać matematyczną, łącząc teorię konsumenta, dobrobytu, handlu i dynamiki. Jego synteza neoklasyczna i podręcznik Economics ukształtowały powojenną ekonomię akademicką. Nobel: ekonomia (1970).</t>
  </si>
  <si>
    <t>1916-2004</t>
  </si>
  <si>
    <t>Crick, Francis</t>
  </si>
  <si>
    <t>Współodkrył strukturę podwójnej helisy DNA i wyjaśniał przepływ informacji genetycznej od DNA do białka. Model DNA opracował wspólnie z Watsonem, wykorzystując dane Rosalind Franklin. Nobel: medycyna (1962).</t>
  </si>
  <si>
    <t>1916-2001</t>
  </si>
  <si>
    <t>Shannon, Claude</t>
  </si>
  <si>
    <t>teoria informacji</t>
  </si>
  <si>
    <t>Stworzył matematyczną teorię informacji i wykazał, jak kodować, przesyłać oraz zabezpieczać informację w systemach komunikacyjnych.</t>
  </si>
  <si>
    <t>1917-2016</t>
  </si>
  <si>
    <t>McNeill, William H.</t>
  </si>
  <si>
    <t>W The Rise of the West stworzył wpływową, porównawczą syntezę dziejów świata opartą na kontaktach między cywilizacjami, a w Plagues and Peoples włączył choroby zakaźne do wyjaśniania przemian historycznych.</t>
  </si>
  <si>
    <t>1918-1988</t>
  </si>
  <si>
    <t>Feynman, Richard</t>
  </si>
  <si>
    <t>Współtworzył elektrodynamikę kwantową i wprowadził diagramy upraszczające obliczenia oddziaływań cząstek. Nobel: fizyka (1965).</t>
  </si>
  <si>
    <t>1920-1958</t>
  </si>
  <si>
    <t>Franklin, Rosalind</t>
  </si>
  <si>
    <t>Uzyskała kluczowe obrazy dyfrakcji rentgenowskiej DNA i prowadziła ważne badania struktury wirusów oraz materiałów węglowych. Jej dane odegrały zasadniczą rolę w modelu Watsona i Cricka.</t>
  </si>
  <si>
    <t>1920-2009</t>
  </si>
  <si>
    <t>Hall, Alfred Rupert</t>
  </si>
  <si>
    <t>Historia - historia techniki</t>
  </si>
  <si>
    <t>Ukształtował dojrzałą historiografię rewolucji naukowej, syntetyzując rozwój nauki i techniki od renesansu do XVIII wieku. Jako współredaktor korespondencji i niepublikowanych pism Newtona stworzył ważną podstawę źródłową badań newtonowskich.</t>
  </si>
  <si>
    <t>1920-2015</t>
  </si>
  <si>
    <t>North, Douglass</t>
  </si>
  <si>
    <t>Ekonomia - historia gospodarcza</t>
  </si>
  <si>
    <t>Wyjaśniał długotrwałe wyniki gospodarcze przez instytucje, prawa własności, koszty transakcyjne i zależność od ścieżki. Współtworzył nową historię gospodarczą i nową ekonomię instytucjonalną. Nobel: ekonomia (1993).</t>
  </si>
  <si>
    <t>1920-1983</t>
  </si>
  <si>
    <t>Turner, Victor</t>
  </si>
  <si>
    <t>antropologia symboliczna</t>
  </si>
  <si>
    <t>Rozwinął analizę rytuału, symbolu, liminalności i communitas. Jego badania procesów rytualnych wywarły trwały wpływ na antropologię religii, studia performatywne i teorię kultury.</t>
  </si>
  <si>
    <t>1921-2007</t>
  </si>
  <si>
    <t>Douglas, Mary</t>
  </si>
  <si>
    <t>Wykazała, jak klasyfikacje czystości, niebezpieczeństwa i ryzyka organizują porządek społeczny oraz symboliczny.</t>
  </si>
  <si>
    <t>1921-2002</t>
  </si>
  <si>
    <t>Rawls, John</t>
  </si>
  <si>
    <t>Stworzył teorię sprawiedliwości jako bezstronności opartą na sytuacji pierwotnej i zasłonie niewiedzy.</t>
  </si>
  <si>
    <t>1922-1996</t>
  </si>
  <si>
    <t>Kuhn, Thomas</t>
  </si>
  <si>
    <t>Rozwinął pojęcia paradygmatu, nauki normalnej i rewolucji naukowej, zmieniając sposób opisywania rozwoju wiedzy. Na jego obraz rewolucji naukowej silnie wpłynęła twórczość Alexandre’a Koyré.</t>
  </si>
  <si>
    <t>1922-1974</t>
  </si>
  <si>
    <t>Lakatos, Imre</t>
  </si>
  <si>
    <t>Rozwinął metodologię programów badawczych jako próbę połączenia falsyfikacjonizmu Poppera z historyczną analizą rozwoju nauki oraz sformułował koncepcję dowodów i refutacji w matematyce.</t>
  </si>
  <si>
    <t>1923-2009</t>
  </si>
  <si>
    <t>Chaunu, Pierre</t>
  </si>
  <si>
    <t>Rozwinął ilościową historię gospodarki, demografii i ekspansji europejskiej, zwłaszcza w badaniach Atlantyku i Sewilli. Łączył analizę długiego trwania z szeroką interpretacją cywilizacji europejskiej.</t>
  </si>
  <si>
    <t>1923-2020</t>
  </si>
  <si>
    <t>Delumeau, Jean</t>
  </si>
  <si>
    <t>historia religii</t>
  </si>
  <si>
    <t>Badał chrześcijaństwo zachodnie poprzez historię lęku, grzechu, poczucia winy, bezpieczeństwa i wyobrażeń raju. Połączył historię religii z historią mentalności i długotrwałych struktur kultury.</t>
  </si>
  <si>
    <t>1923-2015</t>
  </si>
  <si>
    <t>Girard, René</t>
  </si>
  <si>
    <t>Stworzył teorię pragnienia mimetycznego i mechanizmu kozła ofiarnego jako podstawy konfliktu, rytuału i porządku społecznego.</t>
  </si>
  <si>
    <t>1924-1974</t>
  </si>
  <si>
    <t>Becker, Ernest</t>
  </si>
  <si>
    <t>W książce "Zaprzeczanie śmierci" (1975) interpretował kulturę, samoocenę i projekty heroiczne jako sposoby radzenia sobie ze świadomością śmiertelności. Jego synteza antropologii, psychoanalizy i egzystencjalizmu stała się główną inspiracją teorii opanowywania trwogi. Jego praca bezpośrednio zainspirowała badania Solomona, Greenberga i Pyszczynskiego.</t>
  </si>
  <si>
    <t>1924-2013</t>
  </si>
  <si>
    <t>Landes, David S.</t>
  </si>
  <si>
    <t>Badał rolę technologii, instytucji, kultury pracy i akumulacji umiejętności w industrializacji oraz nierównościach rozwojowych. Jego syntezy połączyły historię gospodarczą Europy z historią techniki i porównaniem cywilizacyjnym.</t>
  </si>
  <si>
    <t>1924-2014</t>
  </si>
  <si>
    <t>Le Goff, Jacques</t>
  </si>
  <si>
    <t>Historia - historia społeczna i gospodarcza</t>
  </si>
  <si>
    <t>Przekształcił obraz średniowiecza poprzez badania czasu, pracy, wyobrażeń, czyśćca, pamięci i życia miejskiego. Współtworzył antropologię historyczną i nową historię kultury.</t>
  </si>
  <si>
    <t>1924-2010</t>
  </si>
  <si>
    <t>Mandelbrot, Benoît</t>
  </si>
  <si>
    <t>Stworzył geometrię fraktalną jako język opisu samopodobnych i nieregularnych struktur występujących w matematyce oraz przyrodzie.</t>
  </si>
  <si>
    <t>1924-2023</t>
  </si>
  <si>
    <t>Solow, Robert M.</t>
  </si>
  <si>
    <t>Ekonomia - ekonomia rozwoju</t>
  </si>
  <si>
    <t>Współtworzył neoklasyczny model wzrostu gospodarczego, wyodrębniając znaczenie kapitału, pracy i postępu technicznego, oraz zapoczątkował rachunek wzrostu. Nobel: ekonomia (1987).</t>
  </si>
  <si>
    <t>1925-1995</t>
  </si>
  <si>
    <t>Gellner, Ernest</t>
  </si>
  <si>
    <t>Wyjaśniał nacjonalizm jako produkt nowoczesnego społeczeństwa przemysłowego i analizował relacje między kulturą, państwem oraz wiedzą.</t>
  </si>
  <si>
    <t>1926-1984</t>
  </si>
  <si>
    <t>Foucault, Michel</t>
  </si>
  <si>
    <t>Rozwinął archeologię i genealogię jako sposoby badania historycznych warunków powstawania wiedzy, norm i kategorii doświadczenia. W filozofii społecznej analizował splot wiedzy z władzą oraz przemiany instytucji dyscyplinarnych, seksualności i form podmiotowości.</t>
  </si>
  <si>
    <t>1926-2006</t>
  </si>
  <si>
    <t>Geertz, Clifford</t>
  </si>
  <si>
    <t>antropologia interpretatywna</t>
  </si>
  <si>
    <t>Rozwinął interpretatywną koncepcję kultury jako sieci znaczeń i metodę gęstego opisu praktyk społecznych.</t>
  </si>
  <si>
    <t>1926-2010</t>
  </si>
  <si>
    <t>Maddison, Angus</t>
  </si>
  <si>
    <t>Stworzył porównywalne długookresowe szeregi produktu, ludności i produktywności dla wielu krajów i epok. Jego rekonstrukcje ilościowe zasadniczo zmieniły empiryczne badania wzrostu i historii gospodarczej świata.</t>
  </si>
  <si>
    <t>1927-2009</t>
  </si>
  <si>
    <t>Kołakowski, Leszek</t>
  </si>
  <si>
    <t>Historia - historia idei i wiedzy; Filozofia - filozofia polityczna i społeczna</t>
  </si>
  <si>
    <t>Badał chrześcijaństwo, mit, sekularyzację i trwałość pytań metafizycznych w kulturze nowoczesnej. W Głównych nurtach marksizmu stworzył krytyczną historię tej doktryny, a jego eseistyka oddziaływała na debatę o totalitaryzmie i wolności.</t>
  </si>
  <si>
    <t>1927-2016</t>
  </si>
  <si>
    <t>Minsky, Marvin</t>
  </si>
  <si>
    <t>sztuczna inteligencja</t>
  </si>
  <si>
    <t>Współtworzył sztuczną inteligencję jako dyscyplinę i rozwijał modele reprezentacji wiedzy oraz umysłu.</t>
  </si>
  <si>
    <t>1928-</t>
  </si>
  <si>
    <t>Chomsky, Noam</t>
  </si>
  <si>
    <t>językoznawstwo generatywne</t>
  </si>
  <si>
    <t>Psychologia - psychologia poznawcza</t>
  </si>
  <si>
    <t>Stworzył gramatykę generatywną i zainicjował kognitywny zwrot w badaniach języka oraz umysłu.</t>
  </si>
  <si>
    <t>1928-2014</t>
  </si>
  <si>
    <t>Grothendieck, Alexander</t>
  </si>
  <si>
    <t>Przebudował geometrię algebraiczną za pomocą schematów, funktorów, topologii Grothendiecka i kohomologii. Jego język pojęciowy zjednoczył rozległe obszary matematyki XX wieku.</t>
  </si>
  <si>
    <t>1928-2016</t>
  </si>
  <si>
    <t>Rubin, Vera</t>
  </si>
  <si>
    <t>Pomiary krzywych rotacji galaktyk wykazały, że ich zewnętrzne części poruszają się szybciej, niż wynikałoby z widzialnej materii. Dostarczyła przekonujących dowodów na powszechność ciemnej materii.</t>
  </si>
  <si>
    <t>1928-2025</t>
  </si>
  <si>
    <t>Watson, James D.</t>
  </si>
  <si>
    <t>Wspólnie z Francisem Crickiem zbudował model podwójnej helisy DNA, korzystając między innymi z danych rentgenograficznych Rosalind Franklin i Maurice’a Wilkinsa. Później współkształtował instytucje biologii molekularnej i początkową fazę Projektu Poznania Genomu Ludzkiego. Nobel: medycyna (1962).</t>
  </si>
  <si>
    <t>1929-2026</t>
  </si>
  <si>
    <t>Habermas, Jürgen</t>
  </si>
  <si>
    <t>Rozwinął teorię działania komunikacyjnego, sfery publicznej i etyki dyskursu jako podstaw demokratycznej racjonalności.</t>
  </si>
  <si>
    <t>1930-2002</t>
  </si>
  <si>
    <t>Bourdieu, Pierre</t>
  </si>
  <si>
    <t>Antropologia - antropologia kulturowa; Humanistyka - teoria kultury</t>
  </si>
  <si>
    <t>Stworzył teorię praktyki opartą na pojęciach habitusu, pola i różnych form kapitału. Łącząc socjologię z etnografią, analizował reprodukcję nierówności, gust, edukację, kulturę i władzę symboliczną.</t>
  </si>
  <si>
    <t>1931-</t>
  </si>
  <si>
    <t>Penrose, Roger</t>
  </si>
  <si>
    <t>względność i grawitacja</t>
  </si>
  <si>
    <t>Astronomia - kosmologia; Matematyka - matematyka stosowana i obliczeniowa</t>
  </si>
  <si>
    <t>Udowodnił znaczenie osobliwości w ogólnej teorii względności i rozwinął nowe narzędzia geometrii czasoprzestrzeni oraz teorii czarnych dziur. Nobel: fizyka (2020).</t>
  </si>
  <si>
    <t>1933-2012</t>
  </si>
  <si>
    <t>Ostrom, Elinor</t>
  </si>
  <si>
    <t>Ekonomia - ekonomia instytucjonalna</t>
  </si>
  <si>
    <t>Wykazała, że wspólnoty mogą trwale zarządzać wspólnymi zasobami bez wyłącznej kontroli rynku albo scentralizowanego państwa. Nobel: ekonomia (2009).</t>
  </si>
  <si>
    <t>1933-</t>
  </si>
  <si>
    <t>Sen, Amartya</t>
  </si>
  <si>
    <t>Rozwinął podejście zdolności, teorię wyboru społecznego i analizę głodu opartą na uprawnieniach do zasobów. Podejście zdolności rozwijał także we współpracy z Marthą Nussbaum. Nobel: ekonomia (1998).</t>
  </si>
  <si>
    <t>1934-2025</t>
  </si>
  <si>
    <t>Goodall, Jane</t>
  </si>
  <si>
    <t>Jej długotrwałe badania terenowe szympansów wykazały używanie narzędzi, złożoność relacji społecznych i indywidualne różnice zachowania.</t>
  </si>
  <si>
    <t>1934-2024</t>
  </si>
  <si>
    <t>Kahneman, Daniel</t>
  </si>
  <si>
    <t>Wykazał systematyczne błędy i heurystyki ludzkiego osądu, współtworząc ekonomię behawioralną oraz teorię perspektywy. Nobel: ekonomia (2002).</t>
  </si>
  <si>
    <t>1936-</t>
  </si>
  <si>
    <t>Heller, Michał</t>
  </si>
  <si>
    <t>Fizyka - względność i grawitacja; Astronomia - kosmologia; Filozofia - filozofia religii</t>
  </si>
  <si>
    <t>Rozwinął filozoficzną analizę matematyczności przyrody, racjonalności nauki oraz relacji kosmologii do metafizyki i teologii. Prowadził badania nad relatywistyczną kosmologią i geometrią nieprzemienną, łącząc kompetencje fizyka, filozofa i teologa.</t>
  </si>
  <si>
    <t>1940-2022</t>
  </si>
  <si>
    <t>Kripke, Saul</t>
  </si>
  <si>
    <t>Stworzył semantykę światów możliwych dla logiki modalnej i odnowił teorię konieczności, nazw własnych oraz odniesienia.</t>
  </si>
  <si>
    <t>1942-2018</t>
  </si>
  <si>
    <t>Hawking, Stephen</t>
  </si>
  <si>
    <t>Wykazał termodynamiczne właściwości czarnych dziur i przewidział emitowane przez nie promieniowanie kwantowe.</t>
  </si>
  <si>
    <t>1944-</t>
  </si>
  <si>
    <t>Haraway, Donna</t>
  </si>
  <si>
    <t>Rozwinęła pojęcia wiedzy usytuowanej i figury cyborga, przekształcając feministyczne badania nauki, technologii oraz relacji międzygatunkowych.</t>
  </si>
  <si>
    <t>1946-</t>
  </si>
  <si>
    <t>Mokyr, Joel</t>
  </si>
  <si>
    <t>Wyjaśnia długotrwały wzrost gospodarczy przez relacje między wiedzą użyteczną, instytucjami i innowacją techniczną. Jego badania rewolucji przemysłowej połączyły historię gospodarczą z historią techniki i kulturą intelektualną. Nobel: ekonomia (2025).</t>
  </si>
  <si>
    <t>Singer, Peter</t>
  </si>
  <si>
    <t>Rozwinął konsekwencjalistyczną etykę stosowaną, wpływając na debatę o prawach zwierząt, ubóstwie globalnym i obowiązkach moralnych.</t>
  </si>
  <si>
    <t>1947-2022</t>
  </si>
  <si>
    <t>Latour, Bruno</t>
  </si>
  <si>
    <t>Współtworzył teorię aktora-sieci i analizował naukę jako praktykę powstającą w sieciach ludzi, instytucji, narzędzi oraz rzeczy.</t>
  </si>
  <si>
    <t>1947-</t>
  </si>
  <si>
    <t>Nussbaum, Martha</t>
  </si>
  <si>
    <t>Rozwinęła podejście zdolności i połączyła filozofię klasyczną z teorią sprawiedliwości, emocji, edukacji oraz praw człowieka. Podejście zdolności rozwijała w dialogu i współpracy z Amartyą Senem.</t>
  </si>
  <si>
    <t>1950-</t>
  </si>
  <si>
    <t>Collins, Francis</t>
  </si>
  <si>
    <t>Medycyna - genetyka medyczna</t>
  </si>
  <si>
    <t>Odkrywał geny odpowiedzialne za choroby dziedziczne i kierował międzynarodowym Projektem Poznania Genomu Ludzkiego, doprowadzając do ukończenia referencyjnej sekwencji ludzkiego DNA.</t>
  </si>
  <si>
    <t>1953-</t>
  </si>
  <si>
    <t>Solomon, Sheldon</t>
  </si>
  <si>
    <t>Psychologia - psychologia śmierci i teoria opanowywania trwogi</t>
  </si>
  <si>
    <t>Współtworzył teorię opanowywania trwogi, która eksperymentalnie bada rolę świadomości śmierci w obronie światopoglądów kulturowych i samooceny. Upowszechnił także jej znaczenie dla rozumienia życia społecznego i kultury. Teorię rozwijał wspólnie z Jeffem Greenbergiem i Thomasem Pyszczynskim, inspirując się Beckerem.</t>
  </si>
  <si>
    <t>1954-</t>
  </si>
  <si>
    <t>Greenberg, Jeff</t>
  </si>
  <si>
    <t>Współtworzył teorię opanowywania trwogi i program eksperymentalny badający wpływ świadomości śmierci na samoocenę, światopogląd, relacje międzygrupowe oraz zachowania społeczne. Teorię rozwijał wspólnie z Sheldonem Solomonem i Thomasem Pyszczynskim, inspirując się Beckerem.</t>
  </si>
  <si>
    <t>Pyszczynski, Thomas</t>
  </si>
  <si>
    <t>Współtworzył teorię opanowywania trwogi oraz liczne eksperymenty nad skutkami uświadamiania śmierci. Rozwijał jej zastosowania do badań samooceny, konfliktu politycznego, uprzedzeń, religii i przemocy. Teorię rozwijał wspólnie z Sheldonem Solomonem i Jeffem Greenbergiem, inspirując się Beckerem.</t>
  </si>
  <si>
    <t>Każdy wiersz jest połączony z arkuszem „Postacie”; suma jest obliczana z pięciu kryteriów. Szczegóły interpretacji skali znajdują się w arkuszu „Metodologia i klasyfikacja”.</t>
  </si>
  <si>
    <t>Oryginalność (1-5)</t>
  </si>
  <si>
    <t>Znaczenie dla dziedziny (1-5)</t>
  </si>
  <si>
    <t>Wpływ historyczny (1-5)</t>
  </si>
  <si>
    <t>Trwałość merytoryczna (1-5)</t>
  </si>
  <si>
    <t>Współczesne oddziaływanie (1-5)</t>
  </si>
  <si>
    <t>Suma (5-25)</t>
  </si>
  <si>
    <t>Metodologia i zasady klasyfikacji</t>
  </si>
  <si>
    <t>Kryterium oceny</t>
  </si>
  <si>
    <t>Definicja</t>
  </si>
  <si>
    <t>Ocena</t>
  </si>
  <si>
    <t>Znaczenie w obrębie zbioru</t>
  </si>
  <si>
    <t>Liczba postaci</t>
  </si>
  <si>
    <t>Oryginalność</t>
  </si>
  <si>
    <t>Stopień nowości teorii, metody, odkrycia lub technologii na tle pozostałych postaci w zbiorze.</t>
  </si>
  <si>
    <t>Poziom wyjątkowy, właściwy niewielkiej grupie najbardziej przełomowych postaci.</t>
  </si>
  <si>
    <t>Znaczenie dla dziedziny</t>
  </si>
  <si>
    <t>Znaczenie wkładu dla powstania, przebudowy lub dalszego rozwoju danej dziedziny.</t>
  </si>
  <si>
    <t>Osiągnięcie fundamentalne, wyraźnie przewyższające większość listy.</t>
  </si>
  <si>
    <t>Wpływ historyczny</t>
  </si>
  <si>
    <t>Zakres oddziaływania naukowego, społecznego, politycznego, technicznego albo cywilizacyjnego.</t>
  </si>
  <si>
    <t>Bardzo ważny wkład, typowy dla postaci zakwalifikowanej do zestawienia.</t>
  </si>
  <si>
    <t>Trwałość merytoryczna</t>
  </si>
  <si>
    <t>Stopień, w jakim wyniki, metody, pojęcia lub rozwiązania pozostają naukowo użyteczne albo stanowią trwały fundament.</t>
  </si>
  <si>
    <t>Znaczący wkład, ale bardziej ograniczony, zależny od kontekstu lub częściowo zastąpiony.</t>
  </si>
  <si>
    <t>Współczesne oddziaływanie</t>
  </si>
  <si>
    <t>Obecność postaci w kulturze, edukacji, debacie publicznej, instytucjach, praktyce technicznej albo języku współczesnym.</t>
  </si>
  <si>
    <t>Najsłabszy wynik w danym kryterium w tej szczególnie wyselekcjonowanej grupie.</t>
  </si>
  <si>
    <t>Zasada</t>
  </si>
  <si>
    <t>Objaśnienie</t>
  </si>
  <si>
    <t>Dobór postaci</t>
  </si>
  <si>
    <t>Chronologia</t>
  </si>
  <si>
    <t>Kolejność najpierw według przypisanego stulecia: XIV, XV, XVI, XVII, XVIII, XIX, XX; następnie według roku urodzenia, a w obrębie roku alfabetycznie według pola „Nazwisko i imię”.</t>
  </si>
  <si>
    <t>Dorosłe życie</t>
  </si>
  <si>
    <t>Liczone od ukończenia 20 lat, czyli od początku 21. roku życia. Pierwszych 20 lat nie uwzględnia się przy ustalaniu stulecia.</t>
  </si>
  <si>
    <t>Reguła podstawowa</t>
  </si>
  <si>
    <t>Jeżeli co najmniej 60% dorosłego życia przypada na jedno stulecie, osoba zostaje przypisana do tego stulecia. Jeżeli na stulecie urodzenia przypada najwyżej 35%, wybiera się stulecie następne.</t>
  </si>
  <si>
    <t>Przypadki graniczne</t>
  </si>
  <si>
    <t>Dla udziału od 36% do mniej niż 60% w stuleciu urodzenia decyduje data najważniejszego dzieła lub osiągnięcia. Szczegóły podano w arkuszu „Wyjaśnienia stuleci”.</t>
  </si>
  <si>
    <t>Granice stuleci</t>
  </si>
  <si>
    <t>Stulecia liczone są historycznie: XIV = 1301-1400, XV = 1401-1500 itd. Rok kończący się na 00 należy do stulecia poprzedniego.</t>
  </si>
  <si>
    <t>Daty niepewne</t>
  </si>
  <si>
    <t>Znak ? po roku oznacza datę przybliżoną lub sporną. Łącznik po roku urodzenia oznacza osobę żyjącą według stanu sprawdzonego 11 sierpnia 2026 roku.</t>
  </si>
  <si>
    <t>Jedno kontrolowane hasło wskazujące dziedzinę, która najlepiej wyjaśnia najtrwalsze i najważniejsze znaczenie postaci.</t>
  </si>
  <si>
    <t>Jedno kontrolowane hasło ze słownika właściwego dla dziedziny głównej. Nie łączy kilku nazw spójnikami ani przecinkami.</t>
  </si>
  <si>
    <t>Jedna lub kilka pełnych par w formacie „Dziedzina - poddziedzina”, rozdzielonych średnikami.</t>
  </si>
  <si>
    <t>Próg dziedziny dodatkowej</t>
  </si>
  <si>
    <t>Wpis wymaga łącznie: konkretnego, odrębnego osiągnięcia; uznania postaci przez opracowania danej dziedziny za rzeczywistego współtwórcę; oraz uwzględnienia tego wkładu w „Najważniejszych osiągnięciach”. Liczba dziedzin dodatkowych nie ma arbitralnego limitu.</t>
  </si>
  <si>
    <t>Sposób ustalania ocen</t>
  </si>
  <si>
    <t>Strukturę ocen i kryteria ocen cząstkowych ustalono w toku dyskusji autora z ChatGPT. Na podstawie uzgodnionych kryteriów ChatGPT przedstawiał propozycje ocen poszczególnych postaci. Autor analizował te propozycje, wprowadzał zmiany i podejmował ostateczne decyzje o przyznanych ocenach.</t>
  </si>
  <si>
    <t>Źródła</t>
  </si>
  <si>
    <t>Arkusz „Postacie” nie zawiera kolumny źródłowej. Podstawę i kontrole opisano w arkuszu „Źródła i weryfikacja”, a źródła rozstrzygnięć chronologicznych podano przy odpowiednich przypadkach.</t>
  </si>
  <si>
    <t>Zakres arkusza stuleci</t>
  </si>
  <si>
    <t>Arkusz „Wyjaśnienia stuleci” obejmuje wyłącznie osoby, których dorosłe życie przypada w zbliżonych częściach na dwa stulecia. Brak postaci w tym arkuszu oznacza, że przypisanie nie wymagało osobnego wyjaśnienia.</t>
  </si>
  <si>
    <t>Zakres techniki i inżynierii</t>
  </si>
  <si>
    <t>Dobór przedstawicieli techniki i inżynierii koncentruje się na twórcach działających od XIV wieku do około 1920-1930 roku. Późniejszych twórców uwzględnia się tylko wyjątkowo, aby nie zdominowali zbioru wielką liczbą postaci współczesnych.</t>
  </si>
  <si>
    <t>Klasyfikacja nadrzędna</t>
  </si>
  <si>
    <t>Pięć grup: nauki ścisłe; nauki humanistyczne; nauki społeczne; nauki o życiu, zdrowiu i Ziemi; technika i inżynieria. Nauki humanistyczne i społeczne pozostają rozdzielone.</t>
  </si>
  <si>
    <t>Wspólne wpisy braci</t>
  </si>
  <si>
    <t>Bracia Wright, bracia Montgolfier i bracia Lumière mają po jednym wpisie, ponieważ ich najważniejsze osiągnięcia były wspólne i powinny być liczone jako jeden wkład.</t>
  </si>
  <si>
    <t>Nagrody Nobla</t>
  </si>
  <si>
    <t>Dla zwięzłości zapis „Nobel: dziedzina (rok)” obejmuje również Nagrodę Banku Szwecji im. Alfreda Nobla w dziedzinie nauk ekonomicznych. W przypadku odmowy przyjęcia nagrody informację tę odnotowano w nawiasie.</t>
  </si>
  <si>
    <t>Słownik dziedzin i poddziedzin</t>
  </si>
  <si>
    <t>Hasła kontrolowane używane w polach „Dziedzina główna”, „Poddziedzina” i „Dziedziny dodatkowe”. Technika i inżynieria została rozszerzona o historyczne poddziedziny urządzeń, infrastruktury, materiałów, optyki, fotografii i filmu.</t>
  </si>
  <si>
    <t>Dziedzina</t>
  </si>
  <si>
    <t>Zakres</t>
  </si>
  <si>
    <t>antropologia biologiczna</t>
  </si>
  <si>
    <t>Biologiczne zróżnicowanie i ewolucja człowieka.</t>
  </si>
  <si>
    <t>antropologia ekonomiczna</t>
  </si>
  <si>
    <t>Produkcja, wymiana i konsumpcja w kontekście kulturowym.</t>
  </si>
  <si>
    <t>antropologia filozoficzna</t>
  </si>
  <si>
    <t>Filozoficzne ujęcia natury, kondycji, wolności, cielesności i miejsca człowieka w świecie.</t>
  </si>
  <si>
    <t>Interpretacja kultury jako systemu znaczeń.</t>
  </si>
  <si>
    <t>Porównawcze badanie wzorów kultury, znaczeń i sposobów życia.</t>
  </si>
  <si>
    <t>Religie, rytuały, mity i doświadczenia sacrum w ujęciu antropologicznym.</t>
  </si>
  <si>
    <t>Relacje, instytucje i organizacja społeczna w badaniach porównawczych.</t>
  </si>
  <si>
    <t>Ukryte relacje i opozycje organizujące systemy kulturowe.</t>
  </si>
  <si>
    <t>Symbole, rytuały i systemy znaczeń.</t>
  </si>
  <si>
    <t>Fizyczna natura gwiazd, galaktyk i materii kosmicznej.</t>
  </si>
  <si>
    <t>Modele ruchu ciał niebieskich i obliczenia astronomiczne.</t>
  </si>
  <si>
    <t>Pomiary pozycji, jasności i widm ciał niebieskich.</t>
  </si>
  <si>
    <t>Pochodzenie, struktura i ewolucja Wszechświata.</t>
  </si>
  <si>
    <t>Zmiana populacji, dobór i pochodzenie różnorodności życia.</t>
  </si>
  <si>
    <t>Procesy komórkowe i molekularne podstawy życia.</t>
  </si>
  <si>
    <t>Badanie roślin.</t>
  </si>
  <si>
    <t>Relacje organizmów ze środowiskiem i funkcjonowanie ekosystemów.</t>
  </si>
  <si>
    <t>Porównawcze badanie zachowania zwierząt.</t>
  </si>
  <si>
    <t>Dziedziczenie, zmienność i funkcjonowanie materiału genetycznego.</t>
  </si>
  <si>
    <t>Badanie mikroorganizmów.</t>
  </si>
  <si>
    <t>Klasyfikacja organizmów i relacje między grupami.</t>
  </si>
  <si>
    <t>Badanie zwierząt.</t>
  </si>
  <si>
    <t>biochemia</t>
  </si>
  <si>
    <t>Chemiczne procesy organizmów żywych.</t>
  </si>
  <si>
    <t>Identyfikacja i ilościowe oznaczanie substancji.</t>
  </si>
  <si>
    <t>Termodynamika, kinetyka i fizyczne podstawy procesów chemicznych.</t>
  </si>
  <si>
    <t>Pierwiastki, związki nieorganiczne i ogólne prawa przemian chemicznych.</t>
  </si>
  <si>
    <t>Struktura i reakcje związków węgla.</t>
  </si>
  <si>
    <t>Procesy chemiczne prowadzone w skali przemysłowej.</t>
  </si>
  <si>
    <t>Wpływ prawa, norm i instytucji na procesy gospodarcze.</t>
  </si>
  <si>
    <t>Matematyczne i statystyczne badanie zjawisk gospodarczych.</t>
  </si>
  <si>
    <t>Produkcja, podział, klasy, instytucje i polityczne warunki gospodarki.</t>
  </si>
  <si>
    <t>Warunki wzrostu, modernizacji i przezwyciężania ubóstwa.</t>
  </si>
  <si>
    <t>Długookresowe przemiany produkcji, ludności, technologii i instytucji gospodarczych.</t>
  </si>
  <si>
    <t>historia myśli ekonomicznej</t>
  </si>
  <si>
    <t>Rozwój pojęć, teorii i szkół ekonomicznych.</t>
  </si>
  <si>
    <t>Wzrost, zatrudnienie, inflacja, pieniądz i gospodarka jako całość.</t>
  </si>
  <si>
    <t>Decyzje jednostek, przedsiębiorstw i działanie rynków.</t>
  </si>
  <si>
    <t>Języki, przekłady i tradycje rękopiśmienne tekstów biblijnych.</t>
  </si>
  <si>
    <t>Badanie, komentowanie, przekład i edycja tekstów greckich oraz łacińskich.</t>
  </si>
  <si>
    <t>Badania hebrajskiego, arabskiego, syryjskiego, etiopskiego, sanskrytu i innych języków oraz tekstów orientalnych.</t>
  </si>
  <si>
    <t>Autorstwo, datowanie, źródła, redakcja, kanon i kontekst historyczny Biblii.</t>
  </si>
  <si>
    <t>Porównywanie świadków, ocena wariantów i rekonstrukcja możliwie najbliższej wersji tekstu.</t>
  </si>
  <si>
    <t>Źródła, granice i uzasadnianie wiedzy.</t>
  </si>
  <si>
    <t>Piękno, wzniosłość, sztuka i doświadczenie estetyczne.</t>
  </si>
  <si>
    <t>Dobro, powinność, cnota i zasady działania.</t>
  </si>
  <si>
    <t>Struktury doświadczenia i świadomości oraz problemy wolności, skończoności, lęku, autentyczności i sytuacji granicznych.</t>
  </si>
  <si>
    <t>Sens i struktura procesu dziejowego oraz poznanie, wyjaśnianie i interpretacja historii.</t>
  </si>
  <si>
    <t>Znaczenie, odniesienie, język i jego relacja do myślenia.</t>
  </si>
  <si>
    <t>Struktura teorii, wyjaśnianie, testowanie i rozwój wiedzy naukowej.</t>
  </si>
  <si>
    <t>Władza, państwo, prawo, instytucje i porządek społeczny.</t>
  </si>
  <si>
    <t>Natura religii, wiary, sacrum, objawienia i ich racjonalnego ujęcia.</t>
  </si>
  <si>
    <t>Świadomość, intencjonalność, poznanie i relacja umysłu do ciała.</t>
  </si>
  <si>
    <t>Teoria rozumienia i interpretacji tekstów, działań oraz wytworów kultury.</t>
  </si>
  <si>
    <t>Formy poprawnego rozumowania, wnioskowania i argumentacji.</t>
  </si>
  <si>
    <t>Struktura rzeczywistości, byt, przyczynowość, czas i podstawowe kategorie istnienia.</t>
  </si>
  <si>
    <t>Zjawiska elektryczne, magnetyczne i pola elektromagnetyczne.</t>
  </si>
  <si>
    <t>Zjawiska kwantowe oraz struktura atomów i jąder.</t>
  </si>
  <si>
    <t>Ruch, siły i dynamika układów fizycznych.</t>
  </si>
  <si>
    <t>Światło i zjawiska falowe oraz kwantowe związane z promieniowaniem.</t>
  </si>
  <si>
    <t>Energia, ciepło, równowaga i statystyczny opis układów.</t>
  </si>
  <si>
    <t>Czasoprzestrzeń, ruch relatywistyczny i oddziaływanie grawitacyjne.</t>
  </si>
  <si>
    <t>Historyczne przemiany pojęć, systemów wiedzy i sposobów myślenia.</t>
  </si>
  <si>
    <t>Formacje kulturowe, obyczaje, symbole i długie przemiany cywilizacyjne.</t>
  </si>
  <si>
    <t>Rozwój wiedzy naukowej, praktyk badawczych i instytucji nauki.</t>
  </si>
  <si>
    <t>Historyczne przemiany religii, instytucji, doktryn i praktyk religijnych.</t>
  </si>
  <si>
    <t>Struktury społeczne, ludność, praca, gospodarka i życie materialne.</t>
  </si>
  <si>
    <t>historia techniki</t>
  </si>
  <si>
    <t>Rozwój narzędzi, maszyn, systemów technicznych i praktyk inżynieryjnych.</t>
  </si>
  <si>
    <t>Dzieje państw, ustrojów, władzy i działań politycznych.</t>
  </si>
  <si>
    <t>Syntezy obejmujące szeroki bieg dziejów, wiele epok lub cywilizacji.</t>
  </si>
  <si>
    <t>Krytyka źródeł, archiwistyka, dyplomatyka, paleografia i metody badań historycznych.</t>
  </si>
  <si>
    <t>Badanie przeszłości na podstawie materialnych pozostałości.</t>
  </si>
  <si>
    <t>Dzieje sztuk wizualnych, stylów, dzieł i praktyk artystycznych.</t>
  </si>
  <si>
    <t>Studia humanitatis, recepcja antyku i renesansowe ideały człowieka.</t>
  </si>
  <si>
    <t>literaturoznawstwo</t>
  </si>
  <si>
    <t>Historia, teoria i interpretacja literatury.</t>
  </si>
  <si>
    <t>metodologia humanistyki</t>
  </si>
  <si>
    <t>Podstawy, metody i granice poznania humanistycznego.</t>
  </si>
  <si>
    <t>Pojęcia, wzory, symbole i mechanizmy tworzenia kultury.</t>
  </si>
  <si>
    <t>Języki, kompilatory i organizacja programów komputerowych.</t>
  </si>
  <si>
    <t>systemy i cybernetyka</t>
  </si>
  <si>
    <t>Sprzężenia zwrotne, sterowanie i ogólne własności systemów.</t>
  </si>
  <si>
    <t>Maszynowe rozwiązywanie problemów, reprezentacja wiedzy i uczenie.</t>
  </si>
  <si>
    <t>Ilościowa teoria komunikacji, kodowania i entropii informacji.</t>
  </si>
  <si>
    <t>Obliczalność, złożoność, automaty i formalne modele algorytmów.</t>
  </si>
  <si>
    <t>gramatyka i opis języków</t>
  </si>
  <si>
    <t>Opis budowy poszczególnych języków i gramatyka ogólna.</t>
  </si>
  <si>
    <t>Formalne modele kompetencji językowej i gramatyki.</t>
  </si>
  <si>
    <t>Zmiana języków, ich pokrewieństwa i porównawcza klasyfikacja.</t>
  </si>
  <si>
    <t>Relacyjne struktury systemów językowych.</t>
  </si>
  <si>
    <t>teoria języka</t>
  </si>
  <si>
    <t>Ogólne koncepcje pochodzenia, natury i funkcji języka.</t>
  </si>
  <si>
    <t>Struktury algebraiczne, równania i operacje symboliczne.</t>
  </si>
  <si>
    <t>Granice, pochodne, całki, szeregi i funkcje.</t>
  </si>
  <si>
    <t>Przestrzeń, kształt i własności obiektów geometrycznych, w tym topologia.</t>
  </si>
  <si>
    <t>Formalne podstawy matematyki, dowodzenie i teoria mnogości.</t>
  </si>
  <si>
    <t>Metody matematyczne służące modelowaniu i obliczeniom.</t>
  </si>
  <si>
    <t>Własności liczb całkowitych i ich relacji.</t>
  </si>
  <si>
    <t>Losowość, wnioskowanie statystyczne i analiza danych.</t>
  </si>
  <si>
    <t>Budowa ciała i tkanek.</t>
  </si>
  <si>
    <t>Operacyjne leczenie chorób i urazów.</t>
  </si>
  <si>
    <t>Rozkład chorób w populacji, profilaktyka i organizacja zdrowia.</t>
  </si>
  <si>
    <t>Działanie leków i rozwój terapii.</t>
  </si>
  <si>
    <t>Funkcjonowanie organizmu i jego układów.</t>
  </si>
  <si>
    <t>genetyka medyczna</t>
  </si>
  <si>
    <t>Genetyczne podstawy chorób i diagnostyka genomowa.</t>
  </si>
  <si>
    <t>Mechanizmy odporności i reakcje immunologiczne.</t>
  </si>
  <si>
    <t>Rozpoznawanie i leczenie chorób na podstawie obserwacji klinicznej.</t>
  </si>
  <si>
    <t>Drobnoustroje chorobotwórcze i leczenie zakażeń.</t>
  </si>
  <si>
    <t>Układ nerwowy, mózg i ich choroby.</t>
  </si>
  <si>
    <t>Mechanizmy i klasyfikacja chorób.</t>
  </si>
  <si>
    <t>Ustalanie wieku skał, formacji i dziejów Ziemi metodami względnymi oraz bezwzględnymi.</t>
  </si>
  <si>
    <t>Fizyczne właściwości i dynamika wnętrza Ziemi.</t>
  </si>
  <si>
    <t>Przestrzenne zróżnicowanie Ziemi, mapy i odwzorowania.</t>
  </si>
  <si>
    <t>Budowa Ziemi, skały, procesy geologiczne i rozwój teorii geologicznych.</t>
  </si>
  <si>
    <t>Formy rzeźby terenu, procesy ich powstawania i długookresowa ewolucja krajobrazu.</t>
  </si>
  <si>
    <t>Klimat, jego mechanizmy i zmienność.</t>
  </si>
  <si>
    <t>Dzieje życia badane na podstawie skamieniałości.</t>
  </si>
  <si>
    <t>Następstwo, korelacja i wiek warstw skalnych oraz rekonstrukcja historii Ziemi.</t>
  </si>
  <si>
    <t>badania instytucji</t>
  </si>
  <si>
    <t>Powstawanie, działanie i zmiana instytucji społecznych.</t>
  </si>
  <si>
    <t>Wielkość, struktura i przemiany populacji.</t>
  </si>
  <si>
    <t>Władza, państwo, ustrój, zachowania i instytucje polityczne.</t>
  </si>
  <si>
    <t>Systematyczne badanie struktur, relacji i przemian społecznych.</t>
  </si>
  <si>
    <t>Długotrwałe procesy społeczne badane porównawczo i historycznie.</t>
  </si>
  <si>
    <t>Społeczne warunki tworzenia, uznawania i obiegu wiedzy.</t>
  </si>
  <si>
    <t>Ogólne modele działania społeczeństw i mechanizmów zmiany społecznej.</t>
  </si>
  <si>
    <t>Eksperymentalne badanie zachowania i procesów psychicznych.</t>
  </si>
  <si>
    <t>Zaburzenia psychiczne, osobowość, terapia i procesy nieświadome.</t>
  </si>
  <si>
    <t>Pamięć, uwaga, język, decyzje i reprezentacje umysłowe.</t>
  </si>
  <si>
    <t>psychologia rozwojowa</t>
  </si>
  <si>
    <t>Zmiany psychiczne i poznawcze w biegu życia.</t>
  </si>
  <si>
    <t>Wpływ sytuacji i innych ludzi na myślenie, emocje i zachowanie.</t>
  </si>
  <si>
    <t>psychologia śmierci i teoria opanowywania trwogi</t>
  </si>
  <si>
    <t>Wpływ świadomości śmierci na samoocenę, światopogląd i zachowania społeczne.</t>
  </si>
  <si>
    <t>Projektowanie budowli, zespołów miejskich i przestrzennej organizacji miast.</t>
  </si>
  <si>
    <t>Technologie mechanicznego powielania tekstu i obrazu oraz standaryzacja typografii.</t>
  </si>
  <si>
    <t>Systemy elektryczne, prądnice, oświetlenie, telegrafia, telefonia i przesył informacji.</t>
  </si>
  <si>
    <t>Chemiczne, optyczne i mechaniczne sposoby trwałego rejestrowania obrazu.</t>
  </si>
  <si>
    <t>Mosty, drogi, kanały, tunele, wodociągi, kanalizacja i konstrukcje infrastrukturalne.</t>
  </si>
  <si>
    <t>Urządzenia służące rejestracji, kopiowaniu i projekcji ruchomych obrazów.</t>
  </si>
  <si>
    <t>Wytwarzanie i obróbka metali, cementu, szkła, gumy, tworzyw oraz innych materiałów technicznych.</t>
  </si>
  <si>
    <t>Fabryka, standaryzacja, linia montażowa, dystrybucja i produkcja masowa.</t>
  </si>
  <si>
    <t>Zegary, skale, przyrządy geodezyjne, astronomiczne, mikroskopy, teleskopy i układy optyczne.</t>
  </si>
  <si>
    <t>Przetwarzanie energii, maszyny parowe, turbiny, silniki spalinowe i systemy energetyczne.</t>
  </si>
  <si>
    <t>Balony, szybowce, samoloty, aerodynamika i sterowanie lotem.</t>
  </si>
  <si>
    <t>Maszyny i urządzenia zwiększające wydajność uprawy, siewu i zbiorów.</t>
  </si>
  <si>
    <t>Wielkoskalowe procesy chemiczne, chłodnicze, spożywcze i wysokociśnieniowe.</t>
  </si>
  <si>
    <t>Technologie przemieszczania ludzi i towarów na lądzie oraz wodzie.</t>
  </si>
  <si>
    <t>Maszyny, obrabiarki i mechanizmy zastępujące lub wzmacniające pracę ludzką w produkcji.</t>
  </si>
  <si>
    <t>Wyjaśnienia przypisania postaci do stuleci</t>
  </si>
  <si>
    <t>Arkusz obejmuje osoby, których dorosłe życie przypada w zbliżonych częściach na dwa stulecia. Jeżeli na stulecie urodzenia przypada od 36% do mniej niż 60% dorosłego życia, o przypisaniu do stulecia rozstrzyga data najważniejszego dzieła lub osiągnięcia.</t>
  </si>
  <si>
    <t>Nr w Postaciach</t>
  </si>
  <si>
    <t>Daty życia</t>
  </si>
  <si>
    <t>% w stuleciu urodzenia</t>
  </si>
  <si>
    <t>% w następnym stuleciu</t>
  </si>
  <si>
    <t>Stulecie przypisane</t>
  </si>
  <si>
    <t>Najważniejsze dzieło / osiągnięcie</t>
  </si>
  <si>
    <t>Rok</t>
  </si>
  <si>
    <t>Uzasadnienie przypisania</t>
  </si>
  <si>
    <t>Wikipedia</t>
  </si>
  <si>
    <t>Źródło niezależne</t>
  </si>
  <si>
    <t>Adres źródła niezależnego</t>
  </si>
  <si>
    <t>Co potwierdza źródło</t>
  </si>
  <si>
    <t>1371-1420</t>
  </si>
  <si>
    <t>XV</t>
  </si>
  <si>
    <t>Imago mundi</t>
  </si>
  <si>
    <t>Najważniejszy dla tej listy wkład d’Ailly’ego to kosmografia Imago mundi, napisana w 1410 roku. Osiągnięcie należy więc do XV wieku, mimo że większość jego dorosłego życia przypada jeszcze na XIV wiek.</t>
  </si>
  <si>
    <t>https://en.wikipedia.org/wiki/Pierre_d%27Ailly</t>
  </si>
  <si>
    <t>Carleton College - Mapping the World</t>
  </si>
  <si>
    <t>https://www.hist231.hist.sites.carleton.edu/items/show/66</t>
  </si>
  <si>
    <t>Podaje, że Imago mundi zostało napisane w 1410 roku, i opisuje jego wpływ na Kolumba.</t>
  </si>
  <si>
    <t>1464-1544</t>
  </si>
  <si>
    <t>XVI</t>
  </si>
  <si>
    <t>Tantrasamgraha</t>
  </si>
  <si>
    <t>Tantrasamgraha, najważniejsza synteza astronomiczna Nilakanthy, została ukończona w 1501 roku. Dlatego przypisanie do XVI wieku jest jednoznaczne.</t>
  </si>
  <si>
    <t>https://en.wikipedia.org/wiki/Nilakantha_Somayaji</t>
  </si>
  <si>
    <t>MacTutor History of Mathematics</t>
  </si>
  <si>
    <t>https://mathshistory.st-andrews.ac.uk/Biographies/Nilakantha/</t>
  </si>
  <si>
    <t>Wskazuje Tantrasamgraha jako najważniejsze dzieło i datuje je na 1501 rok.</t>
  </si>
  <si>
    <t>1472-1519</t>
  </si>
  <si>
    <t>Dojrzałe studia anatomiczne</t>
  </si>
  <si>
    <t>Dorobek Leonarda rozciąga się na oba stulecia. Dla profilu naukowo-technicznego przyjęto okres dojrzałych badań anatomicznych, szczególnie intensywnych od około 1508 roku i kontynuowanych w następnej dekadzie, dlatego wybrano XVI wiek.</t>
  </si>
  <si>
    <t>https://en.wikipedia.org/wiki/Leonardo_da_Vinci</t>
  </si>
  <si>
    <t>Royal Collection Trust - Leonardo's Study of Anatomy</t>
  </si>
  <si>
    <t>https://www.rct.uk/collection/stories/leonardo-in-the-royal-collection/leonardos-study-of-anatomy</t>
  </si>
  <si>
    <t>Dokumentuje rozwój badań anatomicznych Leonarda i prezentuje datowane karty, m.in. z 1511 roku.</t>
  </si>
  <si>
    <t>1475-1522</t>
  </si>
  <si>
    <t>De rudimentis hebraicis</t>
  </si>
  <si>
    <t>De rudimentis hebraicis z 1506 roku było zasadniczym dziełem Reuchlina dla rozwoju chrześcijańskiej hebraistyki. Data rozstrzyga na rzecz XVI wieku.</t>
  </si>
  <si>
    <t>https://en.wikipedia.org/wiki/Johann_Reuchlin</t>
  </si>
  <si>
    <t>Center for Jewish Art, Hebrew University of Jerusalem</t>
  </si>
  <si>
    <t>https://cja.huji.ac.il/browser.php?id=40612&amp;mode=set</t>
  </si>
  <si>
    <t>Podaje pierwsze wydanie z 1506 roku i znaczenie dzieła dla studiów hebrajskich.</t>
  </si>
  <si>
    <t>1482-1525</t>
  </si>
  <si>
    <t>De immortalitate animae</t>
  </si>
  <si>
    <t>Sławę Pomponazziego ugruntował traktat o nieśmiertelności duszy z 1516 roku. Jego kluczowy wkład przypada zatem na XVI wiek.</t>
  </si>
  <si>
    <t>https://en.wikipedia.org/wiki/Pietro_Pomponazzi</t>
  </si>
  <si>
    <t>Bibliotheca Philosophica Virtualis</t>
  </si>
  <si>
    <t>https://www.bphv.eu/en/content/tractatus-de-immortalitate-animae</t>
  </si>
  <si>
    <t>Wymienia Tractatus de immortalitate animae wśród bolońskich publikacji Pomponazziego i datuje go na 1516 rok.</t>
  </si>
  <si>
    <t>1581-1626</t>
  </si>
  <si>
    <t>XVII</t>
  </si>
  <si>
    <t>Novum Organum</t>
  </si>
  <si>
    <t>Program nowej metody badania przyrody Bacon przedstawił najpełniej w Novum Organum z 1620 roku. To uzasadnia przypisanie do XVII wieku.</t>
  </si>
  <si>
    <t>https://en.wikipedia.org/wiki/Francis_Bacon</t>
  </si>
  <si>
    <t>Stanford Encyclopedia of Philosophy</t>
  </si>
  <si>
    <t>https://plato.stanford.edu/entries/francis-bacon/</t>
  </si>
  <si>
    <t>Omawia Novum Organum jako centralną część Baconowskiej reformy metody naukowej.</t>
  </si>
  <si>
    <t>1663-1727</t>
  </si>
  <si>
    <t>Philosophiae Naturalis Principia Mathematica</t>
  </si>
  <si>
    <t>Principia z 1687 roku zawierają prawa ruchu i teorię powszechnego ciążenia, czyli rdzeń przełomowego dorobku Newtona. Przypisanie pozostaje przy XVII wieku.</t>
  </si>
  <si>
    <t>https://en.wikipedia.org/wiki/Isaac_Newton</t>
  </si>
  <si>
    <t>Cambridge Digital Library - Newton Papers</t>
  </si>
  <si>
    <t>https://cudl.lib.cam.ac.uk/view/MS-ROYALSOCIETY-00069/7</t>
  </si>
  <si>
    <t>Opisuje rękopis Principiów i potwierdza ich wydanie pod auspicjami Royal Society w 1687 roku.</t>
  </si>
  <si>
    <t>1674–1722</t>
  </si>
  <si>
    <t>Projet d’une nouvelle mécanique</t>
  </si>
  <si>
    <t>Najważniejszy dla zestawienia wkład Varignona w analityczną mechanikę i składanie sił został przedstawiony w Projet d’une nouvelle mécanique z 1687 roku. Dlatego przypisano go do XVII wieku, mimo że znaczna część dorosłego życia przypadła na XVIII.</t>
  </si>
  <si>
    <t>https://en.wikipedia.org/wiki/Pierre_Varignon</t>
  </si>
  <si>
    <t>https://mathshistory.st-andrews.ac.uk/Biographies/Varignon/</t>
  </si>
  <si>
    <t>Daty życia, dzieło z 1687 roku i znaczenie dla mechaniki analitycznej</t>
  </si>
  <si>
    <t>1676-1742</t>
  </si>
  <si>
    <t>XVIII</t>
  </si>
  <si>
    <t>Astronomiae cometicae synopsis</t>
  </si>
  <si>
    <t>Halley wykazał okresowość komety i przewidział jej powrót w pracy opublikowanej w 1705 roku. Najważniejsze osiągnięcie przypada zatem na XVIII wiek.</t>
  </si>
  <si>
    <t>https://en.wikipedia.org/wiki/Edmond_Halley</t>
  </si>
  <si>
    <t>Smithsonian Libraries</t>
  </si>
  <si>
    <t>https://library.si.edu/digital-library/book/synopsisofastron00hall</t>
  </si>
  <si>
    <t>Potwierdza pierwszą publikację Synopsis astronomii komet w Philosophical Transactions w 1705 roku.</t>
  </si>
  <si>
    <t>1765-1827</t>
  </si>
  <si>
    <t>Ogniwo Volty i komunikat dla Royal Society</t>
  </si>
  <si>
    <t>Volta ogłosił konstrukcję ogniwa w 1800 roku. Zgodnie z przyjętą numeracją rok 1800 jest ostatnim rokiem XVIII wieku, dlatego przypisanie pozostaje przy XVIII wieku.</t>
  </si>
  <si>
    <t>https://en.wikipedia.org/wiki/Alessandro_Volta</t>
  </si>
  <si>
    <t>Library of Congress</t>
  </si>
  <si>
    <t>https://www.loc.gov/item/64011915/</t>
  </si>
  <si>
    <t>Potwierdza, że komunikat Volty o elektryczności kontaktowej ukazał się w Philosophical Transactions w 1800 roku.</t>
  </si>
  <si>
    <t>1768-1832</t>
  </si>
  <si>
    <t>An Introduction to the Principles of Morals and Legislation</t>
  </si>
  <si>
    <t>Najważniejsza systematyczna prezentacja zasady użyteczności została po raz pierwszy opublikowana w 1789 roku. Decyduje to o przypisaniu do XVIII wieku.</t>
  </si>
  <si>
    <t>https://en.wikipedia.org/wiki/Jeremy_Bentham</t>
  </si>
  <si>
    <t>University College London - Bentham Project</t>
  </si>
  <si>
    <t>https://www.ucl.ac.uk/laws/introduction-principles-morals-and-legislation</t>
  </si>
  <si>
    <t>Podaje, że dzieło wydrukowano w 1780 roku, a po raz pierwszy opublikowano w 1789 roku.</t>
  </si>
  <si>
    <t>Versuch die Metamorphose der Pflanzen zu erklären</t>
  </si>
  <si>
    <t>W kontekście naukowym najważniejszy jest Goethego program morfologii roślin, opublikowany w 1790 roku. Dlatego przypisanie pozostaje przy XVIII wieku.</t>
  </si>
  <si>
    <t>https://en.wikipedia.org/wiki/Johann_Wolfgang_von_Goethe</t>
  </si>
  <si>
    <t>MIT Press</t>
  </si>
  <si>
    <t>https://mitpress.mit.edu/9780262551021/the-metamorphosis-of-plants/</t>
  </si>
  <si>
    <t>Określa Metamorphosis of Plants jako wpływowy tekst Goethego opublikowany w 1790 roku.</t>
  </si>
  <si>
    <t>1769-1823</t>
  </si>
  <si>
    <t>An Inquiry into the Causes and Effects of the Variolae Vaccinae</t>
  </si>
  <si>
    <t>Jenner przedstawił wyniki badań nad szczepieniem przeciw ospie w Inquiry z 1798 roku. Osiągnięcie należy więc do XVIII wieku.</t>
  </si>
  <si>
    <t>https://en.wikipedia.org/wiki/Edward_Jenner</t>
  </si>
  <si>
    <t>Wellcome Collection</t>
  </si>
  <si>
    <t>https://wellcomecollection.org/works/tqu982wu</t>
  </si>
  <si>
    <t>Opisuje londyńskie wydanie Inquiry Jennera z 1798 roku.</t>
  </si>
  <si>
    <t>1769-1827</t>
  </si>
  <si>
    <t>Mécanique céleste, tomy I-II</t>
  </si>
  <si>
    <t>Pierwsze dwa tomy monumentalnej Mécanique céleste ukazały się w 1799 roku. Mimo kontynuacji dzieła w XIX wieku jego zasadnicza publikacja rozpoczęła się w XVIII wieku, który przyjęto jako stulecie przypisania.</t>
  </si>
  <si>
    <t>https://en.wikipedia.org/wiki/Pierre-Simon_Laplace</t>
  </si>
  <si>
    <t>https://mathshistory.st-andrews.ac.uk/Extras/Laplace_mechanique_celeste/</t>
  </si>
  <si>
    <t>Podaje, że pierwsze dwa tomy Mécanique céleste opublikowano w 1799 roku.</t>
  </si>
  <si>
    <t>1770-1848</t>
  </si>
  <si>
    <t>Odkrycia komet i katalog astronomiczny</t>
  </si>
  <si>
    <t>Samodzielne odkrycia komet Caroline Herschel rozpoczęły się w 1786 roku, a katalog uzupełniający Flamsteeda ukazał się w 1798 roku. Jej główny oryginalny wkład przypada zatem na XVIII wiek, mimo długiego życia w XIX wieku.</t>
  </si>
  <si>
    <t>https://en.wikipedia.org/wiki/Caroline_Herschel</t>
  </si>
  <si>
    <t>Royal Museums Greenwich</t>
  </si>
  <si>
    <t>https://www.rmg.co.uk/stories/space-astronomy/caroline-herschel-first-paid-female-astronomer</t>
  </si>
  <si>
    <t>Opisuje jej samodzielne odkrycia komet oraz prace katalogowe jako najważniejsze osiągnięcia.</t>
  </si>
  <si>
    <t>1774-1839</t>
  </si>
  <si>
    <t>Praktyczne oświetlenie gazowe</t>
  </si>
  <si>
    <t>Murdoch rozpoczął doświadczenia prowadzące do praktycznego oświetlenia gazowego w 1792 roku, a następnie oświetlił swój dom i biuro. Najważniejszy wkład przypada na XVIII wiek.</t>
  </si>
  <si>
    <t>https://en.wikipedia.org/wiki/William_Murdoch</t>
  </si>
  <si>
    <t>Science Museum Group</t>
  </si>
  <si>
    <t>https://collection.sciencemuseumgroup.org.uk/objects/co11585/diorama-showing-william-murdoch-in-his-house-at-redruth-with-gas-lighting</t>
  </si>
  <si>
    <t>Datuje zastosowanie oświetlenia gazowego w domu Murdocha na 1792 rok.</t>
  </si>
  <si>
    <t>1781-1828</t>
  </si>
  <si>
    <t>Maszyna do ciągłej produkcji papieru</t>
  </si>
  <si>
    <t>Najważniejszy wynalazek Robert opatentował w 1798 roku, dlatego mimo znacznej części dorosłego życia w XIX wieku przypisano go do XVIII wieku.</t>
  </si>
  <si>
    <t>https://en.wikipedia.org/wiki/Louis-Nicolas_Robert</t>
  </si>
  <si>
    <t>Bryan Bunch i Alexander Hellemans, The History of Science and Technology</t>
  </si>
  <si>
    <t>Potwierdza patent z 1798 roku i znaczenie maszyny papierniczej.</t>
  </si>
  <si>
    <t>1782-1814</t>
  </si>
  <si>
    <t>Grundlage der gesamten Wissenschaftslehre</t>
  </si>
  <si>
    <t>Pierwsza i najbardziej wpływowa postać Wissenschaftslehre powstała w Jenie w latach 1794-1795. Dlatego Fichte zostaje przypisany do XVIII wieku.</t>
  </si>
  <si>
    <t>https://en.wikipedia.org/wiki/Johann_Gottlieb_Fichte</t>
  </si>
  <si>
    <t>https://plato.stanford.edu/entries/johann-fichte/</t>
  </si>
  <si>
    <t>Wiąże rozwinięcie systemu Wissenschaftslehre z okresem jenajskim rozpoczętym w 1794 roku.</t>
  </si>
  <si>
    <t>1764-1829</t>
  </si>
  <si>
    <t>XIX</t>
  </si>
  <si>
    <t>Philosophie zoologique</t>
  </si>
  <si>
    <t>Najpełniejszy wykład Lamarckowskiej teorii przemian organizmów ukazał się w Philosophie zoologique w 1809 roku. Dlatego właściwe jest przypisanie do XIX wieku.</t>
  </si>
  <si>
    <t>https://en.wikipedia.org/wiki/Jean-Baptiste_Lamarck</t>
  </si>
  <si>
    <t>Biodiversity Heritage Library</t>
  </si>
  <si>
    <t>https://www.biodiversitylibrary.org/item/105887</t>
  </si>
  <si>
    <t>Udostępnia i opisuje pierwsze wydanie Philosophie zoologique z 1809 roku.</t>
  </si>
  <si>
    <t>1773-1835</t>
  </si>
  <si>
    <t>Instrumenty astronomiczne i geodezyjne</t>
  </si>
  <si>
    <t>Największe znaczenie miały instrumenty wykonywane i stosowane w wielkich pomiarach początku XIX wieku; przypisanie do XIX wieku.</t>
  </si>
  <si>
    <t>https://en.wikipedia.org/wiki/Edward_Troughton</t>
  </si>
  <si>
    <t>https://mathshistory.st-andrews.ac.uk/Biographies/Troughton/</t>
  </si>
  <si>
    <t>Potwierdza działalność Troughtona jako konstruktora instrumentów początku XIX wieku.</t>
  </si>
  <si>
    <t>1780-1825</t>
  </si>
  <si>
    <t>Nouveau Christianisme</t>
  </si>
  <si>
    <t>Dorosłe życie Saint-Simona przypada na oba stulecia, lecz najważniejsze pisma i zasadnicze oddziaływanie jego teorii społeczeństwa przemysłowego należą do XIX wieku.</t>
  </si>
  <si>
    <t>https://en.wikipedia.org/wiki/Henri_de_Saint-Simon</t>
  </si>
  <si>
    <t>Encyclopaedia Britannica</t>
  </si>
  <si>
    <t>https://www.britannica.com/biography/Henri-de-Saint-Simon</t>
  </si>
  <si>
    <t>Potwierdza chronologię jego życia, dziewiętnastowieczną działalność pisarską oraz znaczenie dla rozwoju socjalizmu i nauk społecznych.</t>
  </si>
  <si>
    <t>1785-1815</t>
  </si>
  <si>
    <t>Clermont i komercyjna żegluga parowa</t>
  </si>
  <si>
    <t>Dorosłe życie Fultona rozkłada się niemal równo między dwa stulecia, a przełomowy rejs jego parowca odbył się w 1807 roku; przypisanie do XIX wieku.</t>
  </si>
  <si>
    <t>https://en.wikipedia.org/wiki/Robert_Fulton</t>
  </si>
  <si>
    <t>https://www.britannica.com/biography/Robert-Fulton-American-inventor</t>
  </si>
  <si>
    <t>Potwierdza datę i znaczenie komercyjnego parowca z 1807 roku.</t>
  </si>
  <si>
    <t>1862-1934</t>
  </si>
  <si>
    <t>Praktyczny układ chłodniczy</t>
  </si>
  <si>
    <t>Dorosłe życie dzieli się między dwa stulecia, natomiast zasadnicze rozwiązania chłodnicze Linde powstały w latach siedemdziesiątych XIX wieku; przypisanie do XIX wieku.</t>
  </si>
  <si>
    <t>https://en.wikipedia.org/wiki/Carl_von_Linde</t>
  </si>
  <si>
    <t>Linde - historia przedsiębiorstwa</t>
  </si>
  <si>
    <t>https://www.linde.com/about-linde/history</t>
  </si>
  <si>
    <t>Potwierdza rozwój chłodnictwa przez Linde w XIX wieku.</t>
  </si>
  <si>
    <t>1864-1929</t>
  </si>
  <si>
    <t>Patent-Motorwagen</t>
  </si>
  <si>
    <t>Udział dorosłego życia w XIX wieku nie osiąga 60%, lecz najważniejszy wynalazek Benz opatentował i zademonstrował w latach 1885-1886; przypisanie do XIX wieku.</t>
  </si>
  <si>
    <t>https://en.wikipedia.org/wiki/Carl_Benz</t>
  </si>
  <si>
    <t>Mercedes-Benz - historia przedsiębiorstwa</t>
  </si>
  <si>
    <t>https://group.mercedes-benz.com/company/tradition/company-history/1885-1886.html</t>
  </si>
  <si>
    <t>Potwierdza daty Patent-Motorwagen z lat 1885-1886.</t>
  </si>
  <si>
    <t>1867-1931</t>
  </si>
  <si>
    <t>Fonograf i system oświetlenia elektrycznego</t>
  </si>
  <si>
    <t>Najważniejsze wynalazki Edisona, fonograf i praktyczny system oświetlenia elektrycznego, powstały w latach siedemdziesiątych XIX wieku.</t>
  </si>
  <si>
    <t>https://en.wikipedia.org/wiki/Thomas_Edison</t>
  </si>
  <si>
    <t>Smithsonian National Museum of American History</t>
  </si>
  <si>
    <t>https://americanhistory.si.edu/explore/stories/thomas-edison</t>
  </si>
  <si>
    <t>Omawia fonograf i rozwój oświetlenia elektrycznego w latach siedemdziesiątych XIX wieku.</t>
  </si>
  <si>
    <t>1868-1925</t>
  </si>
  <si>
    <t>Begriffsschrift</t>
  </si>
  <si>
    <t>Begriffsschrift z 1879 roku wprowadziła nowoczesny rachunek logiczny i jest podstawą historycznego znaczenia Fregego. Przypisanie pozostaje przy XIX wieku.</t>
  </si>
  <si>
    <t>https://en.wikipedia.org/wiki/Gottlob_Frege</t>
  </si>
  <si>
    <t>Internet Encyclopedia of Philosophy</t>
  </si>
  <si>
    <t>https://iep.utm.edu/frege/</t>
  </si>
  <si>
    <t>Omawia pierwszy system logiczny Fregego przedstawiony w Begriffsschrift z 1879 roku.</t>
  </si>
  <si>
    <t>1869-1925</t>
  </si>
  <si>
    <t>Program erlangeński</t>
  </si>
  <si>
    <t>Najważniejszy program badawczy Kleina powstał w 1872 roku, dlatego przypadek graniczny przypisano do XIX wieku.</t>
  </si>
  <si>
    <t>https://en.wikipedia.org/wiki/Felix_Klein</t>
  </si>
  <si>
    <t>https://mathshistory.st-andrews.ac.uk/Biographies/Klein/</t>
  </si>
  <si>
    <t>Potwierdza ogłoszenie programu erlangeńskiego w 1872 roku.</t>
  </si>
  <si>
    <t>1871-1935</t>
  </si>
  <si>
    <t>Laboratorium szkła technicznego w Jenie</t>
  </si>
  <si>
    <t>Najważniejsze przełomy w systematycznym wytwarzaniu szkła optycznego nastąpiły w latach osiemdziesiątych XIX wieku; przypisanie do XIX wieku.</t>
  </si>
  <si>
    <t>https://en.wikipedia.org/wiki/Otto_Schott</t>
  </si>
  <si>
    <t>SCHOTT - historia przedsiębiorstwa</t>
  </si>
  <si>
    <t>https://www.schott-pharma.com/en/about-us/history</t>
  </si>
  <si>
    <t>Potwierdza powstanie laboratorium szkła technicznego w Jenie.</t>
  </si>
  <si>
    <t>1871-1926</t>
  </si>
  <si>
    <t>Der natürliche Wert</t>
  </si>
  <si>
    <t>Dorosłe życie Wiesera przypada w znacznych częściach na XIX i XX wiek, lecz teoria imputacji i kosztu alternatywnego została rozwinięta w Der natürliche Wert z 1889 roku. Dlatego przypisano go do XIX wieku.</t>
  </si>
  <si>
    <t>https://en.wikipedia.org/wiki/Friedrich_von_Wieser</t>
  </si>
  <si>
    <t>European Center of Austrian Economics Foundation</t>
  </si>
  <si>
    <t>https://ecaef.org/friedrich-freiherr-von-wieser-1851-1926/</t>
  </si>
  <si>
    <t>Potwierdza datę publikacji Der natürliche Wert, teorię imputacji i kosztu alternatywnego oraz rozwój szkoły austriackiej.</t>
  </si>
  <si>
    <t>1872-1931</t>
  </si>
  <si>
    <t>Eksperyment Michelsona-Morleya</t>
  </si>
  <si>
    <t>Najbardziej historycznie wpływowy eksperyment Michelsona i Morleya wykonano w 1887 roku. Przypisanie powinno zatem wskazywać XIX wiek.</t>
  </si>
  <si>
    <t>https://en.wikipedia.org/wiki/Albert_A._Michelson</t>
  </si>
  <si>
    <t>Case Western Reserve University</t>
  </si>
  <si>
    <t>https://case.edu/ech/articles/m/michelson-morley-experiment</t>
  </si>
  <si>
    <t>Podaje, że eksperyment przeprowadzono w lipcu 1887 roku, i objaśnia jego cel oraz wynik.</t>
  </si>
  <si>
    <t>1872-1934</t>
  </si>
  <si>
    <t>Sformułowanie doktryny neuronowej</t>
  </si>
  <si>
    <t>Cajal przedstawił przełomowe dowody na odrębność komórek nerwowych w 1888 roku. Główne odkrycie należy więc do XIX wieku, mimo że uznanie noblowskie przyszło w 1906 roku.</t>
  </si>
  <si>
    <t>https://en.wikipedia.org/wiki/Santiago_Ram%C3%B3n_y_Cajal</t>
  </si>
  <si>
    <t>Fundación Santiago Ramón y Cajal</t>
  </si>
  <si>
    <t>https://www.santiagoramonycajal.org/en/teoria-neuronal-cajal/</t>
  </si>
  <si>
    <t>Datuje sformułowanie doktryny neuronowej na 1888 rok i wskazuje jej fundamentalne znaczenie.</t>
  </si>
  <si>
    <t>1874-1932</t>
  </si>
  <si>
    <t>Film zwojowy i system Kodak</t>
  </si>
  <si>
    <t>Dorosłe życie Eastmana przypada na oba stulecia, ale elastyczny film i system Kodak zostały wprowadzone w latach osiemdziesiątych XIX wieku; przypisanie do XIX wieku.</t>
  </si>
  <si>
    <t>https://en.wikipedia.org/wiki/George_Eastman</t>
  </si>
  <si>
    <t>George Eastman Museum</t>
  </si>
  <si>
    <t>https://www.eastman.org/george-eastman</t>
  </si>
  <si>
    <t>Potwierdza znaczenie filmu zwojowego i systemu Kodak.</t>
  </si>
  <si>
    <t>1874-1941</t>
  </si>
  <si>
    <t>The Golden Bough, pierwsze wydanie</t>
  </si>
  <si>
    <t>Pierwsze, dwutomowe wydanie The Golden Bough ukazało się w 1890 roku. Późniejsze rozszerzenia nie zmieniają faktu, że dzieło założycielskie należy do XIX wieku.</t>
  </si>
  <si>
    <t>https://en.wikipedia.org/wiki/James_George_Frazer</t>
  </si>
  <si>
    <t>Oxford University Press</t>
  </si>
  <si>
    <t>https://global.oup.com/academic/product/the-golden-bough-a-study-in-magic-and-religion-9780199538829</t>
  </si>
  <si>
    <t>Podaje wprost, że The Golden Bough zostało po raz pierwszy opublikowane w 1890 roku, a następnie rozszerzone w latach 1906-1915.</t>
  </si>
  <si>
    <t>1874-1931</t>
  </si>
  <si>
    <t>Wielostopniowa turbina parowa</t>
  </si>
  <si>
    <t>Udział dorosłego życia w obu stuleciach jest zbliżony, a najważniejszy wynalazek Parsons opracował w 1884 roku; przypisanie do XIX wieku.</t>
  </si>
  <si>
    <t>https://en.wikipedia.org/wiki/Charles_Algernon_Parsons</t>
  </si>
  <si>
    <t>ASME</t>
  </si>
  <si>
    <t>https://www.asme.org/topics-resources/content/charles-a-parsons</t>
  </si>
  <si>
    <t>Potwierdza wynalezienie wielostopniowej turbiny parowej w 1884 roku.</t>
  </si>
  <si>
    <t>1875-1936</t>
  </si>
  <si>
    <t>Gemeinschaft und Gesellschaft</t>
  </si>
  <si>
    <t>Klasyczne rozróżnienie wspólnoty i społeczeństwa zostało przedstawione w książce wydanej w 1887 roku. Dlatego Tönnies należy tu do XIX wieku.</t>
  </si>
  <si>
    <t>https://en.wikipedia.org/wiki/Ferdinand_T%C3%B6nnies</t>
  </si>
  <si>
    <t>Internet Archive - egzemplarz Harvard University</t>
  </si>
  <si>
    <t>https://archive.org/details/gemeinschaftund00tngoog</t>
  </si>
  <si>
    <t>Rekord cyfrowego egzemplarza podaje tytuł, autora, wydawcę i rok publikacji 1887.</t>
  </si>
  <si>
    <t>1876-1939</t>
  </si>
  <si>
    <t>Die Traumdeutung</t>
  </si>
  <si>
    <t>Za dzieło ustanawiające dojrzałą psychoanalizę przyjęto Die Traumdeutung, wydane z datą 1900. Ponieważ rok 1900 jest ostatnim rokiem XIX wieku, Freud zostaje przypisany do XIX wieku.</t>
  </si>
  <si>
    <t>https://en.wikipedia.org/wiki/Sigmund_Freud</t>
  </si>
  <si>
    <t>Freud Museum London</t>
  </si>
  <si>
    <t>https://www.freud.org.uk/schools/resources/the-interpretation-of-dreams/</t>
  </si>
  <si>
    <t>Określa The Interpretation of Dreams jako pierwszą wielką prezentację teorii dynamicznej nieświadomości i podaje pierwsze wydanie w 1900 roku.</t>
  </si>
  <si>
    <t>1876-1924</t>
  </si>
  <si>
    <t>Dojrzała forma stalowego wieżowca</t>
  </si>
  <si>
    <t>Dorosłe życie Sullivana dzieli się niemal równo między stulecia, a przełomowe wieżowce i główne sformułowania teoretyczne pochodzą z końca XIX wieku.</t>
  </si>
  <si>
    <t>https://en.wikipedia.org/wiki/Louis_Sullivan</t>
  </si>
  <si>
    <t>Chicago Architecture Center</t>
  </si>
  <si>
    <t>https://www.architecture.org/learn/resources/architecture-dictionary/entry/louis-sullivan/</t>
  </si>
  <si>
    <t>Potwierdza znaczenie Sullivana dla rozwoju stalowego wieżowca.</t>
  </si>
  <si>
    <t>1876-1940</t>
  </si>
  <si>
    <t>Odkrycie elektronu</t>
  </si>
  <si>
    <t>Thomson wykazał istnienie cząstki mniejszej od atomu w 1897 roku. Najważniejsze odkrycie należy zatem do XIX wieku.</t>
  </si>
  <si>
    <t>https://en.wikipedia.org/wiki/J._J._Thomson</t>
  </si>
  <si>
    <t>Fermilab</t>
  </si>
  <si>
    <t>https://www.fnal.gov/pub/inquiring/timeline/02.html</t>
  </si>
  <si>
    <t>Podaje, że Thomson odkrył elektron w Cavendish Laboratory w 1897 roku, oraz opisuje podstawę pomiarową odkrycia.</t>
  </si>
  <si>
    <t>1877-1929</t>
  </si>
  <si>
    <t>The Theory of the Leisure Class</t>
  </si>
  <si>
    <t>Pojęcia klasy próżniaczej i konsumpcji na pokaz Veblen przedstawił w książce z 1899 roku. To uzasadnia przypisanie do XIX wieku.</t>
  </si>
  <si>
    <t>https://en.wikipedia.org/wiki/Thorstein_Veblen</t>
  </si>
  <si>
    <t>Project Gutenberg</t>
  </si>
  <si>
    <t>https://www.gutenberg.org/ebooks/833</t>
  </si>
  <si>
    <t>Opisuje The Theory of the Leisure Class jako dzieło ekonomiczne i socjologiczne opublikowane w 1899 roku.</t>
  </si>
  <si>
    <t>1878-1917</t>
  </si>
  <si>
    <t>Les Règles de la méthode sociologique</t>
  </si>
  <si>
    <t>Metodologiczny fundament socjologii Durkheim przedstawił w Les Règles de la méthode sociologique z 1895 roku. Przypisanie pozostaje przy XIX wieku.</t>
  </si>
  <si>
    <t>https://en.wikipedia.org/wiki/%C3%89mile_Durkheim</t>
  </si>
  <si>
    <t>University of Chicago</t>
  </si>
  <si>
    <t>https://durkheim.uchicago.edu/Summaries/rules.html</t>
  </si>
  <si>
    <t>Podaje rok 1895 i objaśnia znaczenie dzieła dla określenia odrębnej metody socjologii.</t>
  </si>
  <si>
    <t>1878-1918</t>
  </si>
  <si>
    <t>Philosophie des Geldes</t>
  </si>
  <si>
    <t>Za najważniejsze dzieło Simmla przyjęto Philosophie des Geldes. Pierwszy druk ukazał się w 1900 roku, który zgodnie z przyjętą numeracją jest ostatnim rokiem XIX wieku.</t>
  </si>
  <si>
    <t>https://en.wikipedia.org/wiki/Georg_Simmel</t>
  </si>
  <si>
    <t>Google Books - nota wydawnicza Philosophie des Geldes</t>
  </si>
  <si>
    <t>https://books.google.com/books/about/Philosophie_des_Geldes.html?id=z6HuBgAAQBAJ</t>
  </si>
  <si>
    <t>Nota wydawnicza podaje wprost: pierwsze wydanie, Lipsk, Duncker &amp; Humblot, 1900.</t>
  </si>
  <si>
    <t>1879-1927</t>
  </si>
  <si>
    <t>Teoria dysocjacji elektrolitycznej</t>
  </si>
  <si>
    <t>Choć większa część dorosłego życia przypadła na XX wiek, główny wkład Arrheniusa do chemii fizycznej powstał w latach osiemdziesiątych XIX wieku.</t>
  </si>
  <si>
    <t>https://en.wikipedia.org/wiki/Svante_Arrhenius</t>
  </si>
  <si>
    <t>Nobel Prize</t>
  </si>
  <si>
    <t>https://www.nobelprize.org/prizes/chemistry/1903/arrhenius/biographical/</t>
  </si>
  <si>
    <t>Potwierdza powstanie teorii dysocjacji elektrolitycznej w pracach z lat osiemdziesiątych XIX wieku.</t>
  </si>
  <si>
    <t>1881-1916</t>
  </si>
  <si>
    <t>Prace z termodynamiki i potencjału termodynamicznego</t>
  </si>
  <si>
    <t>Dorosłe życie Duhema dzieli się między XIX i XX wiek. Ponieważ dziedziną główną jest fizyka, rozstrzyga zasadniczy wkład termodynamiczny z lat osiemdziesiątych XIX wieku.</t>
  </si>
  <si>
    <t>https://en.wikipedia.org/wiki/Pierre_Duhem</t>
  </si>
  <si>
    <t>https://plato.stanford.edu/entries/duhem/</t>
  </si>
  <si>
    <t>Omawia rozwój fizyki i termodynamiki Duhema oraz chronologię jego prac.</t>
  </si>
  <si>
    <t>1868-1923</t>
  </si>
  <si>
    <t>XX</t>
  </si>
  <si>
    <t>Manuale di economia politica</t>
  </si>
  <si>
    <t>Za syntetyczne i dojrzałe dzieło ekonomiczne Pareta przyjęto Manuale di economia politica z 1906 roku, zawierające klasyczne ujęcie równowagi i efektywności. Dlatego wybrano XX wiek.</t>
  </si>
  <si>
    <t>https://en.wikipedia.org/wiki/Vilfredo_Pareto</t>
  </si>
  <si>
    <t>Google Books - wydanie Manuale di economia politica</t>
  </si>
  <si>
    <t>https://books.google.com/books/about/Manuale_di_economia_politica.html?id=oA6oZpaIQwoC</t>
  </si>
  <si>
    <t>Rekord bibliograficzny podaje autora, wydawcę i rok wydania 1906.</t>
  </si>
  <si>
    <t>1868-1935</t>
  </si>
  <si>
    <t>Die Mutationstheorie, tom I</t>
  </si>
  <si>
    <t>De Vries sformułował swą teorię mutacji w dziele, którego pierwszy tom ukazał się w 1901 roku. To przesądza o przypisaniu do XX wieku.</t>
  </si>
  <si>
    <t>https://en.wikipedia.org/wiki/Hugo_de_Vries</t>
  </si>
  <si>
    <t>https://library.si.edu/digital-library/book/diemutationstheo11901vrie</t>
  </si>
  <si>
    <t>Udostępnia pierwszy tom Die Mutationstheorie i datuje go na 1901 rok.</t>
  </si>
  <si>
    <t>1869-1936</t>
  </si>
  <si>
    <t>Program badań fizjologii trawienia i odruchów</t>
  </si>
  <si>
    <t>Dojrzały program eksperymentalny Pawłowa został uhonorowany Noblem w 1904 roku, a badania nad odruchami warunkowymi rozwinęły się przede wszystkim w XX wieku. Dlatego przypisano go do XX wieku.</t>
  </si>
  <si>
    <t>https://en.wikipedia.org/wiki/Ivan_Pavlov</t>
  </si>
  <si>
    <t>https://www.nobelprize.org/prizes/medicine/1904/pavlov/lecture/</t>
  </si>
  <si>
    <t>Potwierdza Nagrodę Nobla z 1904 roku za badania fizjologii trawienia i przedstawia metodę eksperymentalną Pawłowa.</t>
  </si>
  <si>
    <t>1884-1920</t>
  </si>
  <si>
    <t>Die protestantische Ethik und der Geist des Kapitalismus</t>
  </si>
  <si>
    <t>Najbardziej wpływowe studium Webera o religii i gospodarce ukazało się w dwóch częściach w latach 1904-1905. Dlatego przypisano go do XX wieku.</t>
  </si>
  <si>
    <t>https://en.wikipedia.org/wiki/Max_Weber</t>
  </si>
  <si>
    <t>Internet Archive - wydanie z notą bibliograficzną</t>
  </si>
  <si>
    <t>https://archive.org/details/protestantethics00webe</t>
  </si>
  <si>
    <t>Nota bibliograficzna podaje, że tekst opublikowano pierwotnie jako dwa artykuły w latach 1904 i 1905.</t>
  </si>
  <si>
    <t>1888-1921</t>
  </si>
  <si>
    <t>Zależność okres-jasność cefeid</t>
  </si>
  <si>
    <t>Kluczowe sformułowanie zależności okres-jasność cefeid pochodzi z 1912 roku, dlatego postać przypisano do XX wieku.</t>
  </si>
  <si>
    <t>https://en.wikipedia.org/wiki/Henrietta_Swan_Leavitt</t>
  </si>
  <si>
    <t>NASA Science</t>
  </si>
  <si>
    <t>https://science.nasa.gov/people/henrietta-swan-leavitt/</t>
  </si>
  <si>
    <t>Potwierdza znaczenie zależności okres-jasność oraz jej ogłoszenie na początku XX wieku.</t>
  </si>
  <si>
    <t>Źródła i weryfikacja</t>
  </si>
  <si>
    <t>Wynik / sposób wykorzystania</t>
  </si>
  <si>
    <t>Źródło lub podstawa</t>
  </si>
  <si>
    <t>Charakter zestawienia</t>
  </si>
  <si>
    <t>Zestawienie stanowi obszerny, ale selektywny wybór postaci przeznaczony przede wszystkim dla niespecjalistów. Nie jest pełnym rejestrem uczonych, filozofów, inżynierów i wynalazców ani proporcjonalną reprezentacją wszystkich dziedzin.</t>
  </si>
  <si>
    <t>Założenie autorskie</t>
  </si>
  <si>
    <t>Rola autora</t>
  </si>
  <si>
    <t>Autor zainicjował pracę nad skoroszytem. Ustalał liczbę przedstawianych postaci, decydował, jakie dziedziny i poddziedziny należy uwzględnić, oraz określał proporcje między nimi. Wskazywał również konkretne osoby, które należało uwzględnić albo usunąć. Wszystkie ostateczne decyzje dotyczące składu i profilu zestawienia należały do autora.</t>
  </si>
  <si>
    <t>Założenia i decyzje autorskie</t>
  </si>
  <si>
    <t>Sposób doboru</t>
  </si>
  <si>
    <t>W przygotowaniu zestawienia wykorzystano ChatGPT jako narzędzie pomocnicze. Model przedstawiał kandydatury, propozycje klasyfikacji i możliwe uzupełnienia. Autor oceniał te propozycje i podejmował decyzje o przyjęciu albo odrzuceniu poszczególnych postaci lub przedstawiał alternatywne propozycje, które model miał dalej opracować.</t>
  </si>
  <si>
    <t>Procedura przygotowania zestawienia</t>
  </si>
  <si>
    <t>Profil zestawienia</t>
  </si>
  <si>
    <t>Reprezentacja poszczególnych dziedzin jest świadomie nierównomierna. Filozofia została przedstawiona szerzej, ponieważ autor uznał ją za szczególnie ważną dla realizowanego projektu z dziedziny antropologii. Liczebności dziedzin nie należy zatem interpretować jako miary ich obiektywnego znaczenia.</t>
  </si>
  <si>
    <t>Filozofia XX wieku</t>
  </si>
  <si>
    <t>Filozofia XX wieku została przedstawiona w sposób ograniczony w stosunku do jej rozległości i wewnętrznego zróżnicowania, ponieważ jej systematyczne opracowanie nie było priorytetem projektu. Uwzględniono wybrane postacie ważne dla ogólnej historii myśli zachodniej i problematyki projektu.</t>
  </si>
  <si>
    <t>Trzy opracowania historii nauki i techniki</t>
  </si>
  <si>
    <t>Na podstawie trzech syntetycznych opracowań historii nauki i techniki włączono do zestawienia 96 postaci.</t>
  </si>
  <si>
    <t>1. Bryan Bunch with Alexander Hellemans, The History of Science and Technology: A Browser’s Guide to the Great Discoveries, Inventions, and the People Who Made Them, from the Dawn of Time to Today, Boston - New York: Houghton Mifflin Company, 2004.
————————
2. David Deming, Science and Technology in World History, vol. 4: The Origin of Chemistry, the Principle of Progress, the Enlightenment and the Industrial Revolution, Jefferson, NC: McFarland &amp; Company, 2016.
————————
3. James E. McClellan III and Harold Dorn, Science and Technology in World History: An Introduction, 2nd ed., Baltimore: Johns Hopkins University Press, 2006.</t>
  </si>
  <si>
    <t>Weryfikacja danych</t>
  </si>
  <si>
    <t>Nazwiska, daty życia, najważniejsze osiągnięcia oraz proponowane klasyfikacje sprawdzano w encyklopediach biograficznych, specjalistycznych bazach danych, opracowaniach historycznych i materiałach instytucji naukowych. Przypadki niejednoznaczne analizowano osobno.</t>
  </si>
  <si>
    <t>Wykorzystane źródła referencyjne i instytucjonalne</t>
  </si>
  <si>
    <t>Wykorzystanie Wikipedii</t>
  </si>
  <si>
    <t>Wikipedia była wykorzystywana pomocniczo do kontroli pisowni nazwisk, dat oraz podstawowych informacji biograficznych. Nie stanowiła podstawy doboru postaci ani jedynego źródła rozstrzygnięć w przypadkach spornych.</t>
  </si>
  <si>
    <t>https://en.wikipedia.org/</t>
  </si>
  <si>
    <t>Kryterium przypisania do stulecia</t>
  </si>
  <si>
    <t>Postacie przypisywano do stuleci przede wszystkim na podstawie okresu ich dojrzałej działalności, a nie wyłącznie roku urodzenia. Przypadki graniczne zostały wyjaśnione osobno.</t>
  </si>
  <si>
    <t>Zob. arkusz „Wyjaśnienia stuleci”</t>
  </si>
  <si>
    <t>Wilhelm Ockham</t>
  </si>
  <si>
    <t>Wilhelm Ockham, urodzony około 1287 roku, został przypisany do XIV wieku, ponieważ jego dorosłe życie i zasadnicza działalność intelektualna przypadają na to stulecie. Uwzględniono go jako jednego z najwybitniejszych i najbardziej wpływowych filozofów średniowiecza.</t>
  </si>
  <si>
    <t>https://plato.stanford.edu/entries/ockham/</t>
  </si>
  <si>
    <t>Dział obejmuje 122 wpisy o dominującym wkładzie inżynierskim i technicznym. Wpisy obejmują m.in. budownictwo, transport, napęd, energetykę, górnictwo, metalurgię, aparaturę, komunikację, automatyzację oraz technologię chemiczną.</t>
  </si>
  <si>
    <t>Dobór 122 przedstawicieli techniki i inżynierii oparto na propozycjach autora i ChatGPT oraz analizie znaczenia poszczególnych osiągnięć. Wykorzystano trzy opracowania historii nauki i techniki (Bunch, Deming, McClellan patrz wyżej). Dane biograficzne i opisy wkładu sprawdzano następnie w różnych źródłach: encyklopediach, materiałach muzeów, stowarzyszeń zawodowych i instytucji naukowych oraz pomocniczo w Wikipedii. ASME (American Society of Mechanical Engineers), ETHW (Engineering and Technology History Wiki) i Science Museum Group są przykładami tych źródeł, a nie ich pełnym wykazem.</t>
  </si>
  <si>
    <t>Zestawienie obejmuje przedstawicieli geologii, geografii, kartografii, geofizyki, paleontologii, klimatologii i geomorfologii. Dziedziny te zostały świadomie uwzględnione podczas uzupełniania zestawienia. Dane biograficzne i osiągnięcia sprawdzano w opracowaniach historycznych oraz materiałach towarzystw naukowych.</t>
  </si>
  <si>
    <t>Opracowania specjalistyczne i materiały instytucji naukowych</t>
  </si>
  <si>
    <t>Wpisy wspólne</t>
  </si>
  <si>
    <t>Bracia Wright, bracia Montgolfier i bracia Lumière występują jako trzy wpisy wspólne. Każdy wpis stanowi jedną pozycję statystyczną, ale zachowuje informacje o obu osobach.</t>
  </si>
  <si>
    <t>Zasada statystyczna zestawienia</t>
  </si>
  <si>
    <t>Uzupełnienie: stratygrafia i geologia historyczna</t>
  </si>
  <si>
    <t>Dodano Wernera, Brongniarta, Sedgwicka, Murchisona, d’Orbigny’ego, Lapwortha, Arduino, Desmaresta i Playfaira; opisy istniejących geologów uzupełniono o słowa kluczowe stratygrafii, geologii historycznej i głębokiego czasu.</t>
  </si>
  <si>
    <t>Geological Society of London: https://www.geolsoc.org.uk/; Encyclopaedia Britannica: https://www.britannica.com/science/geology</t>
  </si>
  <si>
    <t>Uzupełnienie: nauki ścisłe, przyrodnicze i technika XVII–XIX</t>
  </si>
  <si>
    <t>Dodano postacie wzmacniające chemię analityczną, biochemię, spektroskopię, fizjologię, botanikę, patologię, klimatologię, mechanikę i technologię chemiczną.</t>
  </si>
  <si>
    <t>Nobel Prize: https://www.nobelprize.org/; Royal Society: https://royalsociety.org/; Science History Institute: https://www.sciencehistory.org/; APS: https://www.aps.org/</t>
  </si>
  <si>
    <t>Uzupełnienie: XVI wiek, chronologia i archeologia</t>
  </si>
  <si>
    <t>Dodano Fracastora, Cesalpina, Frisiusa, del Montego, Biringuccia, Ayanza, Belona i Casaubona oraz wpisy Jamesa Usshera i Christiana Jürgensena Thomsena.</t>
  </si>
  <si>
    <t>Museo Galileo: https://www.museogalileo.it/; MacTutor: https://mathshistory.st-andrews.ac.uk/; National Museum of Denmark: https://en.natmus.dk/</t>
  </si>
  <si>
    <t>Uzupełnienie: genealogia filozofii mechanistycznej</t>
  </si>
  <si>
    <t>Dodano Richarda z Wallingford, Giovanniego de’ Dondi i Isaaca Beeckmana; La Mettrie był już w spisie. Opisy uzupełniono o miejsce postaci w genealogii lub rozwoju mechanicyzmu. Wyszukiwanie rdzenia „mechanist” w kolumnie „Najważniejsze osiągnięcia” wskazuje dokładnie 14 wpisów; przy Wallingfordzie i Dondim zaznaczono, że nie byli twórcami filozofii mechanistycznej, natomiast ich zegary tworzyły ważne materialne doświadczenie dla późniejszej metaforyki.</t>
  </si>
  <si>
    <t>Materiał roboczy: genealogia filozofii mechanistycznej.docx. Weryfikacja: Stanford Encyclopedia of Philosophy - Buridan, Oresme, Galileo, Kepler, Mersenne, Descartes’s Physics, Gassendi, Hobbes i Boyle; Whipple Museum - Richard of Wallingford; Museo Nazionale Scienza e Tecnologia Leonardo da Vinci - astrarium Giovanniego de’ Dondi.</t>
  </si>
  <si>
    <t>Grupa nadrzędna</t>
  </si>
  <si>
    <t>Liczba</t>
  </si>
  <si>
    <t>Udział</t>
  </si>
  <si>
    <t>Nauki ścisłe</t>
  </si>
  <si>
    <t>Nauki humanistyczne</t>
  </si>
  <si>
    <t>Nauki o życiu, zdrowiu i Ziemi</t>
  </si>
  <si>
    <t>Razem</t>
  </si>
  <si>
    <t>Kontrola</t>
  </si>
  <si>
    <t>Wynik</t>
  </si>
  <si>
    <t>Liczba wpisów w Postaciach</t>
  </si>
  <si>
    <t>Liczba wpisów z nazwiskiem Siemens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</si>
</sst>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quot;XIV&quot;"/>
    <numFmt numFmtId="166" formatCode="&quot;XV&quot;"/>
    <numFmt numFmtId="167" formatCode="&quot;XVI&quot;"/>
    <numFmt numFmtId="168" formatCode="&quot;XVII&quot;"/>
    <numFmt numFmtId="169" formatCode="&quot;XVIII&quot;"/>
    <numFmt numFmtId="170" formatCode="&quot;XIX&quot;"/>
    <numFmt numFmtId="171" formatCode="&quot;XX&quot;"/>
  </numFmts>
  <fonts count="30">
    <font>
      <sz val="11"/>
      <name val="Carlito"/>
    </font>
    <font>
      <sz val="10"/>
      <color rgb="FF25364A"/>
      <name val="Aptos"/>
      <family val="2"/>
    </font>
    <font>
      <b/>
      <sz val="14"/>
      <color rgb="FFFFFFFF"/>
      <name val="Aptos Display"/>
      <family val="2"/>
    </font>
    <font>
      <i/>
      <sz val="9"/>
      <color rgb="FF25364A"/>
      <name val="Aptos"/>
      <family val="2"/>
    </font>
    <font>
      <sz val="9"/>
      <color rgb="FF25364A"/>
      <name val="Aptos"/>
      <family val="2"/>
    </font>
    <font>
      <b/>
      <sz val="9"/>
      <color rgb="FFFFFFFF"/>
      <name val="Aptos"/>
      <family val="2"/>
    </font>
    <font>
      <b/>
      <sz val="11"/>
      <color rgb="FFFFFFFF"/>
      <name val="Aptos Display"/>
      <family val="2"/>
    </font>
    <font>
      <b/>
      <sz val="11"/>
      <color rgb="FFFFFFFF"/>
      <name val="Aptos"/>
      <family val="2"/>
    </font>
    <font>
      <sz val="11"/>
      <color rgb="FF25364A"/>
      <name val="Aptos"/>
      <family val="2"/>
    </font>
    <font>
      <sz val="11"/>
      <name val="Carlito"/>
    </font>
    <font>
      <b/>
      <sz val="11"/>
      <color rgb="FFFFFFFF"/>
      <name val="Aptos"/>
      <family val="2"/>
    </font>
    <font>
      <sz val="11"/>
      <color rgb="FF25364A"/>
      <name val="Aptos"/>
      <family val="2"/>
    </font>
    <font>
      <b/>
      <sz val="11"/>
      <color rgb="FF25364A"/>
      <name val="Aptos"/>
      <family val="2"/>
    </font>
    <font>
      <i/>
      <sz val="11"/>
      <color rgb="FF25364A"/>
      <name val="Aptos"/>
      <family val="2"/>
    </font>
    <font>
      <b/>
      <sz val="14"/>
      <color rgb="FFFF0000"/>
      <name val="Aptos Display"/>
      <family val="2"/>
    </font>
    <font>
      <sz val="11"/>
      <color rgb="FF25364A"/>
      <name val="Carlito"/>
    </font>
    <font>
      <b/>
      <sz val="11"/>
      <color rgb="FFFFFFFF"/>
      <name val="Carlito"/>
    </font>
    <font>
      <b/>
      <sz val="11"/>
      <color rgb="FF25364A"/>
      <name val="Carlito"/>
    </font>
    <font>
      <b/>
      <sz val="11"/>
      <color rgb="FFFFFFFF"/>
      <name val="Aptos"/>
      <family val="2"/>
    </font>
    <font>
      <sz val="11"/>
      <color rgb="FF25364A"/>
      <name val="Aptos"/>
      <family val="2"/>
    </font>
    <font>
      <b/>
      <sz val="11"/>
      <color rgb="FF25364A"/>
      <name val="Aptos"/>
      <family val="2"/>
    </font>
    <font>
      <b/>
      <sz val="14"/>
      <color rgb="FFFFFFFF"/>
      <name val="Aptos Display"/>
      <family val="2"/>
    </font>
    <font>
      <sz val="10"/>
      <color rgb="FF25364A"/>
      <name val="Carlito"/>
    </font>
    <font>
      <sz val="10"/>
      <name val="Aptos"/>
      <family val="2"/>
    </font>
    <font>
      <sz val="10"/>
      <name val="Aptos"/>
      <family val="2"/>
    </font>
    <font>
      <sz val="9"/>
      <name val="Aptos"/>
      <family val="2"/>
    </font>
    <font>
      <b/>
      <sz val="14"/>
      <color rgb="FFFFFFFF"/>
      <name val="Aptos Display"/>
      <family val="2"/>
    </font>
    <font>
      <i/>
      <sz val="11"/>
      <color rgb="FF25364A"/>
      <name val="Aptos"/>
      <family val="2"/>
    </font>
    <font>
      <sz val="11"/>
      <name val="Carlito"/>
    </font>
    <font>
      <sz val="10"/>
      <name val="Aptos"/>
      <family val="2"/>
    </font>
  </fonts>
  <fills count="23">
    <fill>
      <patternFill patternType="none"/>
    </fill>
    <fill>
      <patternFill patternType="gray125"/>
    </fill>
    <fill>
      <patternFill patternType="solid">
        <fgColor rgb="FF17365D"/>
      </patternFill>
    </fill>
    <fill>
      <patternFill patternType="solid">
        <fgColor rgb="FFDCE6F1"/>
      </patternFill>
    </fill>
    <fill>
      <patternFill patternType="solid">
        <fgColor rgb="FFF4F8FC"/>
      </patternFill>
    </fill>
    <fill>
      <patternFill patternType="solid">
        <fgColor rgb="FF17365D"/>
      </patternFill>
    </fill>
    <fill>
      <patternFill patternType="solid">
        <fgColor rgb="FFC6E0F0"/>
      </patternFill>
    </fill>
    <fill>
      <patternFill patternType="solid">
        <fgColor rgb="FFFFFFFF"/>
      </patternFill>
    </fill>
    <fill>
      <patternFill patternType="solid">
        <fgColor rgb="FF17365D"/>
      </patternFill>
    </fill>
    <fill>
      <patternFill patternType="solid">
        <fgColor rgb="FFC6E0F0"/>
      </patternFill>
    </fill>
    <fill>
      <patternFill patternType="solid">
        <fgColor rgb="FFC0E6F5"/>
      </patternFill>
    </fill>
    <fill>
      <patternFill patternType="solid">
        <fgColor rgb="FFFDEAD2"/>
      </patternFill>
    </fill>
    <fill>
      <patternFill patternType="solid">
        <fgColor rgb="FFFFFFFF"/>
      </patternFill>
    </fill>
    <fill>
      <patternFill patternType="solid">
        <fgColor rgb="FFEAEABD"/>
      </patternFill>
    </fill>
    <fill>
      <patternFill patternType="solid">
        <fgColor rgb="FFFEEDCF"/>
      </patternFill>
    </fill>
    <fill>
      <patternFill patternType="solid">
        <fgColor rgb="FFFFF2CC"/>
      </patternFill>
    </fill>
    <fill>
      <patternFill patternType="solid">
        <fgColor rgb="FFDFE6B5"/>
      </patternFill>
    </fill>
    <fill>
      <patternFill patternType="solid">
        <fgColor rgb="FFF4EEC4"/>
      </patternFill>
    </fill>
    <fill>
      <patternFill patternType="solid">
        <fgColor rgb="FFFEECD0"/>
      </patternFill>
    </fill>
    <fill>
      <patternFill patternType="solid">
        <fgColor rgb="FFFFF1CD"/>
      </patternFill>
    </fill>
    <fill>
      <patternFill patternType="solid">
        <fgColor rgb="FFB4D596"/>
      </patternFill>
    </fill>
    <fill>
      <patternFill patternType="solid">
        <fgColor rgb="FFD4E2AD"/>
      </patternFill>
    </fill>
    <fill>
      <patternFill patternType="solid">
        <fgColor rgb="FFFDE8D4"/>
      </patternFill>
    </fill>
  </fills>
  <borders count="16">
    <border>
      <left/>
      <right/>
      <top/>
      <bottom/>
      <diagonal/>
    </border>
    <border>
      <left style="thin">
        <color rgb="FFB4C7DC"/>
      </left>
      <right style="thin">
        <color rgb="FFB4C7DC"/>
      </right>
      <top style="thin">
        <color rgb="FFB4C7DC"/>
      </top>
      <bottom style="thin">
        <color rgb="FFB4C7DC"/>
      </bottom>
      <diagonal/>
    </border>
    <border>
      <left style="thin">
        <color rgb="FFB4C7DC"/>
      </left>
      <right/>
      <top style="thin">
        <color rgb="FFB4C7DC"/>
      </top>
      <bottom style="thin">
        <color rgb="FFB4C7DC"/>
      </bottom>
      <diagonal/>
    </border>
    <border>
      <left/>
      <right/>
      <top style="thin">
        <color rgb="FFB4C7DC"/>
      </top>
      <bottom style="thin">
        <color rgb="FFB4C7DC"/>
      </bottom>
      <diagonal/>
    </border>
    <border>
      <left/>
      <right style="thin">
        <color rgb="FFB4C7DC"/>
      </right>
      <top style="thin">
        <color rgb="FFB4C7DC"/>
      </top>
      <bottom style="thin">
        <color rgb="FFB4C7DC"/>
      </bottom>
      <diagonal/>
    </border>
    <border>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top/>
      <bottom style="thin">
        <color rgb="FF5B9BD5"/>
      </bottom>
      <diagonal/>
    </border>
    <border>
      <left/>
      <right/>
      <top/>
      <bottom style="thin">
        <color rgb="FFD9E2F3"/>
      </bottom>
      <diagonal/>
    </border>
    <border>
      <left/>
      <right/>
      <top/>
      <bottom style="thin">
        <color theme="3" tint="0.89992980742820516"/>
      </bottom>
      <diagonal/>
    </border>
    <border>
      <left/>
      <right/>
      <top style="thin">
        <color rgb="FFD9E2F3"/>
      </top>
      <bottom style="thin">
        <color rgb="FFD9E2F3"/>
      </bottom>
      <diagonal/>
    </border>
    <border>
      <left/>
      <right/>
      <top style="thin">
        <color theme="3" tint="0.89992980742820516"/>
      </top>
      <bottom style="thin">
        <color theme="3" tint="0.89992980742820516"/>
      </bottom>
      <diagonal/>
    </border>
    <border>
      <left style="thin">
        <color rgb="FFB4C7DC"/>
      </left>
      <right style="thin">
        <color rgb="FFB4C7DC"/>
      </right>
      <top style="thin">
        <color rgb="FFB4C7DC"/>
      </top>
      <bottom/>
      <diagonal/>
    </border>
    <border>
      <left/>
      <right/>
      <top/>
      <bottom style="thin">
        <color rgb="FFB4C7DC"/>
      </bottom>
      <diagonal/>
    </border>
  </borders>
  <cellStyleXfs count="2">
    <xf numFmtId="0" fontId="0" fillId="0" borderId="0"/>
    <xf numFmtId="0" fontId="9" fillId="0" borderId="0"/>
  </cellStyleXfs>
  <cellXfs count="146">
    <xf numFmtId="0" fontId="0" fillId="0" borderId="0" xfId="0"/>
    <xf numFmtId="0" fontId="1" fillId="0" borderId="0" xfId="1" applyFont="1"/>
    <xf numFmtId="0" fontId="2" fillId="2" borderId="0" xfId="1" applyFont="1" applyFill="1" applyAlignment="1">
      <alignment vertical="center"/>
    </xf>
    <xf numFmtId="0" fontId="3" fillId="4" borderId="0" xfId="1" applyFont="1" applyFill="1" applyAlignment="1">
      <alignment wrapText="1"/>
    </xf>
    <xf numFmtId="0" fontId="4" fillId="0" borderId="0" xfId="1" applyFont="1"/>
    <xf numFmtId="0" fontId="5" fillId="2" borderId="1" xfId="1" applyFont="1" applyFill="1" applyBorder="1" applyAlignment="1">
      <alignment vertical="center" wrapText="1"/>
    </xf>
    <xf numFmtId="0" fontId="7" fillId="5" borderId="1" xfId="1" applyFont="1" applyFill="1" applyBorder="1" applyAlignment="1">
      <alignment vertical="center" wrapText="1"/>
    </xf>
    <xf numFmtId="0" fontId="2" fillId="2" borderId="0" xfId="1" applyFont="1" applyFill="1" applyAlignment="1">
      <alignment vertical="center" wrapText="1"/>
    </xf>
    <xf numFmtId="0" fontId="0" fillId="0" borderId="0" xfId="0" applyAlignment="1">
      <alignment wrapText="1"/>
    </xf>
    <xf numFmtId="0" fontId="10" fillId="2" borderId="1" xfId="1" applyFont="1" applyFill="1" applyBorder="1" applyAlignment="1">
      <alignment vertical="center" wrapText="1"/>
    </xf>
    <xf numFmtId="0" fontId="10" fillId="2" borderId="1" xfId="1" applyFont="1" applyFill="1" applyBorder="1" applyAlignment="1">
      <alignment horizontal="center" vertical="center" wrapText="1"/>
    </xf>
    <xf numFmtId="0" fontId="11" fillId="0" borderId="0" xfId="1" applyFont="1"/>
    <xf numFmtId="0" fontId="11" fillId="0" borderId="0" xfId="1" applyFont="1" applyAlignment="1">
      <alignment wrapText="1"/>
    </xf>
    <xf numFmtId="0" fontId="14" fillId="0" borderId="0" xfId="1" applyFont="1" applyAlignment="1">
      <alignment horizontal="center" vertical="center"/>
    </xf>
    <xf numFmtId="0" fontId="1" fillId="0" borderId="0" xfId="0" applyFont="1" applyAlignment="1">
      <alignment wrapText="1"/>
    </xf>
    <xf numFmtId="0" fontId="15" fillId="0" borderId="0" xfId="0" applyFont="1" applyAlignment="1">
      <alignment wrapText="1"/>
    </xf>
    <xf numFmtId="0" fontId="16" fillId="8" borderId="1" xfId="0" applyFont="1" applyFill="1" applyBorder="1" applyAlignment="1">
      <alignment wrapText="1"/>
    </xf>
    <xf numFmtId="164" fontId="15" fillId="0" borderId="0" xfId="0" applyNumberFormat="1" applyFont="1" applyAlignment="1">
      <alignment wrapText="1"/>
    </xf>
    <xf numFmtId="0" fontId="17" fillId="0" borderId="10" xfId="0" applyFont="1" applyBorder="1" applyAlignment="1">
      <alignment wrapText="1"/>
    </xf>
    <xf numFmtId="164" fontId="17" fillId="0" borderId="10" xfId="0" applyNumberFormat="1" applyFont="1" applyBorder="1" applyAlignment="1">
      <alignment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15" fillId="0" borderId="11" xfId="0" applyFont="1" applyBorder="1" applyAlignment="1">
      <alignment wrapText="1"/>
    </xf>
    <xf numFmtId="0" fontId="15" fillId="7" borderId="0" xfId="0" applyFont="1" applyFill="1" applyAlignment="1">
      <alignment vertical="center" wrapText="1"/>
    </xf>
    <xf numFmtId="0" fontId="18" fillId="5" borderId="1" xfId="1"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7" fillId="2" borderId="1" xfId="0" applyFont="1" applyFill="1" applyBorder="1" applyAlignment="1">
      <alignment vertical="center" wrapText="1"/>
    </xf>
    <xf numFmtId="0" fontId="8" fillId="0" borderId="0" xfId="0" applyFont="1" applyAlignment="1">
      <alignment wrapText="1"/>
    </xf>
    <xf numFmtId="0" fontId="7" fillId="0" borderId="0" xfId="0" applyFont="1" applyAlignment="1">
      <alignment vertical="center" wrapText="1"/>
    </xf>
    <xf numFmtId="0" fontId="8" fillId="0" borderId="0" xfId="0" applyFont="1" applyAlignment="1">
      <alignment horizontal="center" vertical="center" wrapText="1"/>
    </xf>
    <xf numFmtId="0" fontId="8" fillId="6" borderId="9" xfId="0" applyFont="1" applyFill="1" applyBorder="1" applyAlignment="1">
      <alignment vertical="center" wrapText="1"/>
    </xf>
    <xf numFmtId="0" fontId="8" fillId="0" borderId="9" xfId="0" applyFont="1" applyBorder="1" applyAlignment="1">
      <alignment vertical="center" wrapText="1"/>
    </xf>
    <xf numFmtId="0" fontId="15" fillId="6" borderId="0" xfId="0" applyFont="1" applyFill="1" applyAlignment="1">
      <alignment vertical="center" wrapText="1"/>
    </xf>
    <xf numFmtId="0" fontId="15" fillId="6" borderId="9" xfId="0" applyFont="1" applyFill="1" applyBorder="1" applyAlignment="1">
      <alignment vertical="center" wrapText="1"/>
    </xf>
    <xf numFmtId="0" fontId="12" fillId="6" borderId="9" xfId="0" applyFont="1" applyFill="1" applyBorder="1" applyAlignment="1">
      <alignment vertical="center" wrapText="1"/>
    </xf>
    <xf numFmtId="0" fontId="12" fillId="0" borderId="9" xfId="0" applyFont="1" applyBorder="1" applyAlignment="1">
      <alignment vertical="center" wrapText="1"/>
    </xf>
    <xf numFmtId="0" fontId="17" fillId="7" borderId="0" xfId="0" applyFont="1" applyFill="1" applyAlignment="1">
      <alignment vertical="center" wrapText="1"/>
    </xf>
    <xf numFmtId="0" fontId="17" fillId="6" borderId="0" xfId="0" applyFont="1" applyFill="1" applyAlignment="1">
      <alignment vertical="center" wrapText="1"/>
    </xf>
    <xf numFmtId="0" fontId="17" fillId="6" borderId="9" xfId="0" applyFont="1" applyFill="1" applyBorder="1" applyAlignment="1">
      <alignment vertical="center" wrapText="1"/>
    </xf>
    <xf numFmtId="0" fontId="19" fillId="0" borderId="0" xfId="0" applyFont="1" applyAlignment="1">
      <alignment horizontal="center" vertical="center" wrapText="1"/>
    </xf>
    <xf numFmtId="0" fontId="8" fillId="0" borderId="12" xfId="0" applyFont="1" applyBorder="1" applyAlignment="1">
      <alignment horizontal="center" vertical="center" wrapText="1"/>
    </xf>
    <xf numFmtId="0" fontId="8" fillId="0" borderId="12" xfId="0" applyFont="1" applyBorder="1" applyAlignment="1">
      <alignment horizontal="left" vertical="center" wrapText="1"/>
    </xf>
    <xf numFmtId="0" fontId="7" fillId="2" borderId="14" xfId="0" applyFont="1" applyFill="1" applyBorder="1" applyAlignment="1">
      <alignment vertical="center" wrapText="1"/>
    </xf>
    <xf numFmtId="0" fontId="8" fillId="0" borderId="13" xfId="0" applyFont="1" applyBorder="1" applyAlignment="1">
      <alignment wrapText="1"/>
    </xf>
    <xf numFmtId="0" fontId="8" fillId="0" borderId="13" xfId="0" applyFont="1" applyBorder="1" applyAlignment="1">
      <alignment horizontal="center" wrapText="1"/>
    </xf>
    <xf numFmtId="0" fontId="0" fillId="0" borderId="13" xfId="0" applyBorder="1" applyAlignment="1">
      <alignment horizontal="center" wrapText="1"/>
    </xf>
    <xf numFmtId="0" fontId="10" fillId="2" borderId="14" xfId="1" applyFont="1" applyFill="1" applyBorder="1" applyAlignment="1">
      <alignment vertical="center" wrapText="1"/>
    </xf>
    <xf numFmtId="0" fontId="11" fillId="0" borderId="13" xfId="1" applyFont="1" applyBorder="1" applyAlignment="1">
      <alignment wrapText="1"/>
    </xf>
    <xf numFmtId="0" fontId="11" fillId="0" borderId="13" xfId="1" applyFont="1" applyBorder="1" applyAlignment="1">
      <alignment horizontal="center" vertical="center" wrapText="1"/>
    </xf>
    <xf numFmtId="0" fontId="11" fillId="0" borderId="13" xfId="1" applyFont="1" applyBorder="1" applyAlignment="1">
      <alignment horizontal="left" vertical="center" wrapText="1"/>
    </xf>
    <xf numFmtId="0" fontId="17" fillId="0" borderId="0" xfId="0" applyFont="1" applyAlignment="1">
      <alignment vertical="center" wrapText="1"/>
    </xf>
    <xf numFmtId="0" fontId="0" fillId="0" borderId="0" xfId="0" applyAlignment="1">
      <alignment vertical="center" wrapText="1"/>
    </xf>
    <xf numFmtId="0" fontId="17" fillId="9" borderId="0" xfId="0" applyFont="1" applyFill="1" applyAlignment="1">
      <alignment vertical="center" wrapText="1"/>
    </xf>
    <xf numFmtId="0" fontId="0" fillId="9" borderId="0" xfId="0" applyFill="1" applyAlignment="1">
      <alignment vertical="center" wrapText="1"/>
    </xf>
    <xf numFmtId="0" fontId="0" fillId="9" borderId="0" xfId="0" applyFill="1" applyAlignment="1">
      <alignment horizontal="left" vertical="center" wrapText="1"/>
    </xf>
    <xf numFmtId="0" fontId="8" fillId="0" borderId="9" xfId="0" applyFont="1" applyBorder="1" applyAlignment="1">
      <alignment horizontal="left" vertical="center" wrapText="1"/>
    </xf>
    <xf numFmtId="0" fontId="8" fillId="6" borderId="9" xfId="0" applyFont="1" applyFill="1" applyBorder="1" applyAlignment="1">
      <alignment horizontal="left" vertical="center" wrapText="1"/>
    </xf>
    <xf numFmtId="0" fontId="15" fillId="7" borderId="0" xfId="0" applyFont="1" applyFill="1" applyAlignment="1">
      <alignment horizontal="left" vertical="center" wrapText="1"/>
    </xf>
    <xf numFmtId="0" fontId="15" fillId="6" borderId="0" xfId="0" applyFont="1" applyFill="1" applyAlignment="1">
      <alignment horizontal="left" vertical="center" wrapText="1"/>
    </xf>
    <xf numFmtId="0" fontId="1" fillId="0" borderId="0" xfId="0" applyFont="1" applyAlignment="1">
      <alignment horizontal="left" vertical="center" wrapText="1"/>
    </xf>
    <xf numFmtId="0" fontId="21" fillId="2" borderId="0" xfId="1" applyFont="1" applyFill="1" applyAlignment="1">
      <alignment vertical="center"/>
    </xf>
    <xf numFmtId="0" fontId="22" fillId="6" borderId="9" xfId="0" applyFont="1" applyFill="1" applyBorder="1" applyAlignment="1">
      <alignment horizontal="left" vertical="center" wrapText="1"/>
    </xf>
    <xf numFmtId="165" fontId="1" fillId="0" borderId="0" xfId="0" applyNumberFormat="1" applyFont="1" applyAlignment="1">
      <alignment horizontal="center" vertical="center" wrapText="1"/>
    </xf>
    <xf numFmtId="166" fontId="1" fillId="0" borderId="0" xfId="0" applyNumberFormat="1"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9" fontId="1" fillId="0" borderId="0" xfId="0" applyNumberFormat="1" applyFont="1" applyAlignment="1">
      <alignment horizontal="center" vertical="center" wrapText="1"/>
    </xf>
    <xf numFmtId="170" fontId="1" fillId="0" borderId="0" xfId="0" applyNumberFormat="1" applyFont="1" applyAlignment="1">
      <alignment horizontal="center" vertical="center" wrapText="1"/>
    </xf>
    <xf numFmtId="171" fontId="1" fillId="0" borderId="0" xfId="0" applyNumberFormat="1" applyFont="1" applyAlignment="1">
      <alignment horizontal="center" vertical="center" wrapText="1"/>
    </xf>
    <xf numFmtId="165" fontId="8" fillId="0" borderId="13" xfId="0" applyNumberFormat="1" applyFont="1" applyBorder="1" applyAlignment="1">
      <alignment horizontal="center" vertical="center" wrapText="1"/>
    </xf>
    <xf numFmtId="166" fontId="8" fillId="0" borderId="13" xfId="0" applyNumberFormat="1" applyFont="1" applyBorder="1" applyAlignment="1">
      <alignment horizontal="center" vertical="center" wrapText="1"/>
    </xf>
    <xf numFmtId="167" fontId="8" fillId="0" borderId="13" xfId="0" applyNumberFormat="1" applyFont="1" applyBorder="1" applyAlignment="1">
      <alignment horizontal="center" vertical="center" wrapText="1"/>
    </xf>
    <xf numFmtId="168" fontId="8" fillId="0" borderId="13" xfId="0" applyNumberFormat="1" applyFont="1" applyBorder="1" applyAlignment="1">
      <alignment horizontal="center" vertical="center" wrapText="1"/>
    </xf>
    <xf numFmtId="169" fontId="8" fillId="0" borderId="13" xfId="0" applyNumberFormat="1" applyFont="1" applyBorder="1" applyAlignment="1">
      <alignment horizontal="center" vertical="center" wrapText="1"/>
    </xf>
    <xf numFmtId="170" fontId="8" fillId="0" borderId="13" xfId="0" applyNumberFormat="1" applyFont="1" applyBorder="1" applyAlignment="1">
      <alignment horizontal="center" vertical="center" wrapText="1"/>
    </xf>
    <xf numFmtId="171" fontId="8" fillId="0" borderId="13" xfId="0" applyNumberFormat="1" applyFont="1" applyBorder="1" applyAlignment="1">
      <alignment horizontal="center" vertical="center" wrapText="1"/>
    </xf>
    <xf numFmtId="0" fontId="1" fillId="7" borderId="0" xfId="0" applyFont="1" applyFill="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3" fillId="0" borderId="0" xfId="0" applyFont="1" applyAlignment="1">
      <alignment vertical="center" wrapText="1"/>
    </xf>
    <xf numFmtId="0" fontId="4" fillId="0" borderId="0" xfId="0" applyFont="1" applyAlignment="1">
      <alignment vertical="center" wrapText="1"/>
    </xf>
    <xf numFmtId="16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0" fillId="0" borderId="0" xfId="0" applyAlignment="1">
      <alignment vertical="center"/>
    </xf>
    <xf numFmtId="0" fontId="25" fillId="0" borderId="0" xfId="0" applyFont="1" applyAlignment="1">
      <alignment vertical="center" wrapText="1"/>
    </xf>
    <xf numFmtId="0" fontId="25" fillId="0" borderId="0" xfId="0" applyFont="1" applyAlignment="1">
      <alignment horizontal="center" vertical="center" wrapText="1"/>
    </xf>
    <xf numFmtId="164" fontId="25" fillId="0" borderId="0" xfId="0" applyNumberFormat="1" applyFont="1" applyAlignment="1">
      <alignment horizontal="center" vertical="center" wrapText="1"/>
    </xf>
    <xf numFmtId="0" fontId="25" fillId="0" borderId="0" xfId="0" applyFont="1" applyAlignment="1">
      <alignment horizontal="right" vertical="center" wrapText="1"/>
    </xf>
    <xf numFmtId="0" fontId="1"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horizontal="left" vertical="center"/>
    </xf>
    <xf numFmtId="0" fontId="0" fillId="0" borderId="0" xfId="0" applyAlignment="1">
      <alignment horizontal="left" vertical="center" wrapText="1"/>
    </xf>
    <xf numFmtId="0" fontId="23" fillId="0" borderId="0" xfId="0" applyFont="1" applyAlignment="1">
      <alignment horizontal="center" vertical="center" wrapText="1"/>
    </xf>
    <xf numFmtId="0" fontId="1" fillId="10" borderId="0" xfId="0" applyFont="1" applyFill="1" applyAlignment="1">
      <alignment horizontal="center" vertical="center" wrapText="1"/>
    </xf>
    <xf numFmtId="0" fontId="1" fillId="10" borderId="0" xfId="0" applyFont="1" applyFill="1" applyAlignment="1">
      <alignment vertical="center" wrapText="1"/>
    </xf>
    <xf numFmtId="0" fontId="1" fillId="10" borderId="0" xfId="0" applyFont="1" applyFill="1" applyAlignment="1">
      <alignment horizontal="center" vertical="center"/>
    </xf>
    <xf numFmtId="0" fontId="1" fillId="10" borderId="0" xfId="0" applyFont="1" applyFill="1" applyAlignment="1">
      <alignment horizontal="left" vertical="center"/>
    </xf>
    <xf numFmtId="0" fontId="1" fillId="11" borderId="0" xfId="0" applyFont="1" applyFill="1" applyAlignment="1">
      <alignment horizontal="center" vertical="center" wrapText="1"/>
    </xf>
    <xf numFmtId="0" fontId="1" fillId="11" borderId="0" xfId="0"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3" borderId="0" xfId="0" applyFont="1" applyFill="1" applyAlignment="1">
      <alignment horizontal="center" vertical="center" wrapText="1"/>
    </xf>
    <xf numFmtId="0" fontId="1" fillId="13" borderId="0" xfId="0" applyFont="1" applyFill="1" applyAlignment="1">
      <alignment horizontal="center" vertical="center"/>
    </xf>
    <xf numFmtId="0" fontId="1" fillId="14" borderId="0" xfId="0" applyFont="1" applyFill="1" applyAlignment="1">
      <alignment horizontal="center" vertical="center" wrapText="1"/>
    </xf>
    <xf numFmtId="0" fontId="1" fillId="14" borderId="0" xfId="0" applyFont="1" applyFill="1" applyAlignment="1">
      <alignment horizontal="center" vertical="center"/>
    </xf>
    <xf numFmtId="0" fontId="1" fillId="15" borderId="0" xfId="0" applyFont="1" applyFill="1" applyAlignment="1">
      <alignment horizontal="center" vertical="center" wrapText="1"/>
    </xf>
    <xf numFmtId="0" fontId="1" fillId="15" borderId="0" xfId="0" applyFont="1" applyFill="1" applyAlignment="1">
      <alignment horizontal="center" vertical="center"/>
    </xf>
    <xf numFmtId="0" fontId="1" fillId="16" borderId="0" xfId="0" applyFont="1" applyFill="1" applyAlignment="1">
      <alignment horizontal="center" vertical="center" wrapText="1"/>
    </xf>
    <xf numFmtId="0" fontId="1" fillId="16" borderId="0" xfId="0" applyFont="1" applyFill="1" applyAlignment="1">
      <alignment horizontal="center" vertical="center"/>
    </xf>
    <xf numFmtId="0" fontId="1" fillId="17" borderId="0" xfId="0" applyFont="1" applyFill="1" applyAlignment="1">
      <alignment horizontal="center" vertical="center" wrapText="1"/>
    </xf>
    <xf numFmtId="0" fontId="1" fillId="17" borderId="0" xfId="0" applyFont="1" applyFill="1" applyAlignment="1">
      <alignment horizontal="center" vertical="center"/>
    </xf>
    <xf numFmtId="0" fontId="1" fillId="18" borderId="0" xfId="0" applyFont="1" applyFill="1" applyAlignment="1">
      <alignment horizontal="center" vertical="center" wrapText="1"/>
    </xf>
    <xf numFmtId="0" fontId="1" fillId="18" borderId="0" xfId="0" applyFont="1" applyFill="1" applyAlignment="1">
      <alignment horizontal="center" vertical="center"/>
    </xf>
    <xf numFmtId="0" fontId="1" fillId="19" borderId="0" xfId="0" applyFont="1" applyFill="1" applyAlignment="1">
      <alignment horizontal="center" vertical="center" wrapText="1"/>
    </xf>
    <xf numFmtId="0" fontId="1" fillId="19" borderId="0" xfId="0" applyFont="1" applyFill="1" applyAlignment="1">
      <alignment horizontal="center" vertical="center"/>
    </xf>
    <xf numFmtId="0" fontId="1" fillId="20" borderId="0" xfId="0" applyFont="1" applyFill="1" applyAlignment="1">
      <alignment horizontal="center" vertical="center" wrapText="1"/>
    </xf>
    <xf numFmtId="0" fontId="1" fillId="20" borderId="0" xfId="0" applyFont="1" applyFill="1" applyAlignment="1">
      <alignment horizontal="center" vertical="center"/>
    </xf>
    <xf numFmtId="0" fontId="1" fillId="21" borderId="0" xfId="0" applyFont="1" applyFill="1" applyAlignment="1">
      <alignment horizontal="center" vertical="center" wrapText="1"/>
    </xf>
    <xf numFmtId="0" fontId="1" fillId="21" borderId="0" xfId="0" applyFont="1" applyFill="1" applyAlignment="1">
      <alignment horizontal="center" vertical="center"/>
    </xf>
    <xf numFmtId="0" fontId="1" fillId="22" borderId="0" xfId="0" applyFont="1" applyFill="1" applyAlignment="1">
      <alignment horizontal="center" vertical="center" wrapText="1"/>
    </xf>
    <xf numFmtId="0" fontId="1" fillId="22" borderId="0" xfId="0" applyFont="1" applyFill="1" applyAlignment="1">
      <alignment horizontal="center" vertical="center"/>
    </xf>
    <xf numFmtId="171" fontId="23" fillId="0" borderId="0" xfId="0" applyNumberFormat="1" applyFont="1" applyAlignment="1">
      <alignment horizontal="center" vertical="center" wrapText="1"/>
    </xf>
    <xf numFmtId="171" fontId="1" fillId="10" borderId="0" xfId="0" applyNumberFormat="1" applyFont="1" applyFill="1" applyAlignment="1">
      <alignment horizontal="center" vertical="center" wrapText="1"/>
    </xf>
    <xf numFmtId="171"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1" fillId="7" borderId="0" xfId="0" applyFont="1" applyFill="1" applyAlignment="1">
      <alignment horizontal="center" vertical="center" wrapText="1"/>
    </xf>
    <xf numFmtId="0" fontId="29" fillId="0" borderId="0" xfId="0" applyFont="1" applyAlignment="1">
      <alignment horizontal="center" vertical="center"/>
    </xf>
    <xf numFmtId="0" fontId="29" fillId="0" borderId="0" xfId="0" applyFont="1" applyAlignment="1">
      <alignment horizontal="left" vertical="center" wrapText="1"/>
    </xf>
    <xf numFmtId="0" fontId="29" fillId="0" borderId="0" xfId="0" applyFont="1" applyAlignment="1">
      <alignment vertical="center" wrapText="1"/>
    </xf>
    <xf numFmtId="0" fontId="2" fillId="2" borderId="0" xfId="1" applyFont="1" applyFill="1" applyAlignment="1">
      <alignment vertical="center"/>
    </xf>
    <xf numFmtId="0" fontId="13" fillId="0" borderId="0" xfId="0" applyFont="1" applyAlignment="1">
      <alignment horizontal="left" vertical="center" wrapText="1"/>
    </xf>
    <xf numFmtId="0" fontId="20" fillId="3" borderId="2" xfId="0" applyFont="1" applyFill="1" applyBorder="1" applyAlignment="1">
      <alignment vertical="center" wrapText="1"/>
    </xf>
    <xf numFmtId="0" fontId="12" fillId="3" borderId="3" xfId="0" applyFont="1" applyFill="1" applyBorder="1" applyAlignment="1">
      <alignment vertical="center" wrapText="1"/>
    </xf>
    <xf numFmtId="0" fontId="12" fillId="3" borderId="15" xfId="0" applyFont="1" applyFill="1" applyBorder="1" applyAlignment="1">
      <alignment vertical="center" wrapText="1"/>
    </xf>
    <xf numFmtId="0" fontId="0" fillId="0" borderId="4" xfId="0" applyBorder="1" applyAlignment="1">
      <alignment vertical="center" wrapText="1"/>
    </xf>
    <xf numFmtId="0" fontId="13" fillId="4" borderId="0" xfId="1" applyFont="1" applyFill="1" applyAlignment="1">
      <alignment wrapText="1"/>
    </xf>
    <xf numFmtId="0" fontId="26" fillId="8" borderId="0" xfId="1" applyFont="1" applyFill="1" applyAlignment="1">
      <alignment vertical="center"/>
    </xf>
    <xf numFmtId="0" fontId="27" fillId="4" borderId="0" xfId="1" applyFont="1" applyFill="1" applyAlignment="1">
      <alignment vertical="center" wrapText="1"/>
    </xf>
    <xf numFmtId="0" fontId="28" fillId="0" borderId="0" xfId="0" applyFont="1" applyAlignment="1">
      <alignment vertical="center" wrapText="1"/>
    </xf>
    <xf numFmtId="0" fontId="6" fillId="5" borderId="0" xfId="1" applyFont="1" applyFill="1" applyAlignment="1">
      <alignment vertical="center"/>
    </xf>
    <xf numFmtId="0" fontId="16" fillId="8" borderId="0" xfId="0" applyFont="1" applyFill="1"/>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0000000}" name="PostacieTabela" displayName="PostacieTabela" ref="A2:I623" totalsRowShown="0">
  <autoFilter ref="A2:I623" xr:uid="{00000000-0009-0000-0100-000010000000}"/>
  <sortState xmlns:xlrd2="http://schemas.microsoft.com/office/spreadsheetml/2017/richdata2" ref="A3:I623">
    <sortCondition ref="A2:A623"/>
  </sortState>
  <tableColumns count="9">
    <tableColumn id="1" xr3:uid="{00000000-0010-0000-0000-000001000000}" name="Nr"/>
    <tableColumn id="2" xr3:uid="{00000000-0010-0000-0000-000002000000}" name="Data urodzenia - data śmierci"/>
    <tableColumn id="3" xr3:uid="{00000000-0010-0000-0000-000003000000}" name="Stulecie"/>
    <tableColumn id="4" xr3:uid="{00000000-0010-0000-0000-000004000000}" name="Nazwisko i imię"/>
    <tableColumn id="5" xr3:uid="{00000000-0010-0000-0000-000005000000}" name="Dziedzina główna"/>
    <tableColumn id="6" xr3:uid="{00000000-0010-0000-0000-000006000000}" name="Poddziedzina"/>
    <tableColumn id="7" xr3:uid="{00000000-0010-0000-0000-000007000000}" name="Dziedziny dodatkowe"/>
    <tableColumn id="8" xr3:uid="{00000000-0010-0000-0000-000008000000}" name="Ocena znaczenia         (5-25)"/>
    <tableColumn id="9" xr3:uid="{00000000-0010-0000-0000-000009000000}" name="Najważniejsze osiągnięci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1000000}" name="OcenyTabela" displayName="OcenyTabela" ref="A3:H624" totalsRowShown="0">
  <autoFilter ref="A3:H624" xr:uid="{00000000-0009-0000-0100-000011000000}"/>
  <sortState xmlns:xlrd2="http://schemas.microsoft.com/office/spreadsheetml/2017/richdata2" ref="A4:H621">
    <sortCondition ref="A3:A621"/>
  </sortState>
  <tableColumns count="8">
    <tableColumn id="1" xr3:uid="{00000000-0010-0000-0100-000001000000}" name="Nr"/>
    <tableColumn id="2" xr3:uid="{00000000-0010-0000-0100-000002000000}" name="Nazwisko i imię"/>
    <tableColumn id="3" xr3:uid="{00000000-0010-0000-0100-000003000000}" name="Oryginalność (1-5)"/>
    <tableColumn id="4" xr3:uid="{00000000-0010-0000-0100-000004000000}" name="Znaczenie dla dziedziny (1-5)"/>
    <tableColumn id="5" xr3:uid="{00000000-0010-0000-0100-000005000000}" name="Wpływ historyczny (1-5)"/>
    <tableColumn id="6" xr3:uid="{00000000-0010-0000-0100-000006000000}" name="Trwałość merytoryczna (1-5)"/>
    <tableColumn id="7" xr3:uid="{00000000-0010-0000-0100-000007000000}" name="Współczesne oddziaływanie (1-5)"/>
    <tableColumn id="8" xr3:uid="{00000000-0010-0000-0100-000008000000}" name="Suma (5-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SlownikTabela" displayName="SlownikTabela" ref="A4:C143" totalsRowShown="0">
  <autoFilter ref="A4:C143" xr:uid="{00000000-0009-0000-0100-00000B000000}"/>
  <tableColumns count="3">
    <tableColumn id="1" xr3:uid="{00000000-0010-0000-0200-000001000000}" name="Dziedzina"/>
    <tableColumn id="2" xr3:uid="{00000000-0010-0000-0200-000002000000}" name="Poddziedzina"/>
    <tableColumn id="3" xr3:uid="{00000000-0010-0000-0200-000003000000}" name="Zakr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3000000}" name="StuleciaTabela" displayName="StuleciaTabela" ref="A4:O52" totalsRowShown="0">
  <autoFilter ref="A4:O52" xr:uid="{00000000-0009-0000-0100-000012000000}"/>
  <tableColumns count="15">
    <tableColumn id="1" xr3:uid="{00000000-0010-0000-0300-000001000000}" name="Nr"/>
    <tableColumn id="2" xr3:uid="{00000000-0010-0000-0300-000002000000}" name="Nr w Postaciach"/>
    <tableColumn id="3" xr3:uid="{00000000-0010-0000-0300-000003000000}" name="Nazwisko i imię"/>
    <tableColumn id="4" xr3:uid="{00000000-0010-0000-0300-000004000000}" name="Daty życia"/>
    <tableColumn id="5" xr3:uid="{00000000-0010-0000-0300-000005000000}" name="Dorosłe życie"/>
    <tableColumn id="6" xr3:uid="{00000000-0010-0000-0300-000006000000}" name="% w stuleciu urodzenia"/>
    <tableColumn id="7" xr3:uid="{00000000-0010-0000-0300-000007000000}" name="% w następnym stuleciu"/>
    <tableColumn id="8" xr3:uid="{00000000-0010-0000-0300-000008000000}" name="Stulecie przypisane"/>
    <tableColumn id="9" xr3:uid="{00000000-0010-0000-0300-000009000000}" name="Najważniejsze dzieło / osiągnięcie"/>
    <tableColumn id="10" xr3:uid="{00000000-0010-0000-0300-00000A000000}" name="Rok"/>
    <tableColumn id="11" xr3:uid="{00000000-0010-0000-0300-00000B000000}" name="Uzasadnienie przypisania"/>
    <tableColumn id="12" xr3:uid="{00000000-0010-0000-0300-00000C000000}" name="Wikipedia"/>
    <tableColumn id="13" xr3:uid="{00000000-0010-0000-0300-00000D000000}" name="Źródło niezależne"/>
    <tableColumn id="14" xr3:uid="{00000000-0010-0000-0300-00000E000000}" name="Adres źródła niezależnego"/>
    <tableColumn id="15" xr3:uid="{00000000-0010-0000-0300-00000F000000}" name="Co potwierdza źródł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3"/>
  <sheetViews>
    <sheetView showGridLines="0" tabSelected="1" workbookViewId="0">
      <pane ySplit="2" topLeftCell="A3" activePane="bottomLeft" state="frozen"/>
      <selection pane="bottomLeft" activeCell="F4" sqref="F4"/>
    </sheetView>
  </sheetViews>
  <sheetFormatPr defaultRowHeight="14.25"/>
  <cols>
    <col min="1" max="1" width="7" customWidth="1"/>
    <col min="2" max="2" width="20" customWidth="1"/>
    <col min="3" max="3" width="10" customWidth="1"/>
    <col min="4" max="4" width="24" customWidth="1"/>
    <col min="5" max="5" width="18" customWidth="1"/>
    <col min="6" max="6" width="19.75" style="8" customWidth="1"/>
    <col min="7" max="7" width="23.375" style="8" customWidth="1"/>
    <col min="8" max="8" width="11.875" customWidth="1"/>
    <col min="9" max="9" width="63.75" style="8" customWidth="1"/>
  </cols>
  <sheetData>
    <row r="1" spans="1:9" ht="27" customHeight="1">
      <c r="A1" s="134" t="s">
        <v>0</v>
      </c>
      <c r="B1" s="134"/>
      <c r="C1" s="13">
        <f>SUBTOTAL(103,A3:A623)</f>
        <v>621</v>
      </c>
      <c r="D1" s="64" t="s">
        <v>1</v>
      </c>
      <c r="E1" s="2"/>
      <c r="F1" s="7"/>
      <c r="G1" s="7"/>
      <c r="H1" s="2"/>
      <c r="I1" s="7"/>
    </row>
    <row r="2" spans="1:9" ht="45">
      <c r="A2" s="10" t="s">
        <v>2</v>
      </c>
      <c r="B2" s="10" t="s">
        <v>3</v>
      </c>
      <c r="C2" s="10" t="s">
        <v>4</v>
      </c>
      <c r="D2" s="10" t="s">
        <v>5</v>
      </c>
      <c r="E2" s="10" t="s">
        <v>6</v>
      </c>
      <c r="F2" s="10" t="s">
        <v>7</v>
      </c>
      <c r="G2" s="10" t="s">
        <v>8</v>
      </c>
      <c r="H2" s="10" t="s">
        <v>9</v>
      </c>
      <c r="I2" s="10" t="s">
        <v>10</v>
      </c>
    </row>
    <row r="3" spans="1:9" ht="75" customHeight="1">
      <c r="A3" s="28">
        <v>1</v>
      </c>
      <c r="B3" s="28" t="s">
        <v>11</v>
      </c>
      <c r="C3" s="66">
        <v>14</v>
      </c>
      <c r="D3" s="29" t="s">
        <v>12</v>
      </c>
      <c r="E3" s="29" t="s">
        <v>13</v>
      </c>
      <c r="F3" s="29" t="s">
        <v>14</v>
      </c>
      <c r="G3" s="29" t="s">
        <v>15</v>
      </c>
      <c r="H3" s="28">
        <f>Oceny!H4</f>
        <v>24</v>
      </c>
      <c r="I3" s="63" t="s">
        <v>16</v>
      </c>
    </row>
    <row r="4" spans="1:9" ht="89.25" customHeight="1">
      <c r="A4" s="28">
        <v>2</v>
      </c>
      <c r="B4" s="28" t="s">
        <v>17</v>
      </c>
      <c r="C4" s="66">
        <v>14</v>
      </c>
      <c r="D4" s="29" t="s">
        <v>18</v>
      </c>
      <c r="E4" s="29" t="s">
        <v>19</v>
      </c>
      <c r="F4" s="29" t="s">
        <v>20</v>
      </c>
      <c r="G4" s="29" t="s">
        <v>21</v>
      </c>
      <c r="H4" s="28">
        <f>Oceny!H5</f>
        <v>12</v>
      </c>
      <c r="I4" s="63" t="s">
        <v>22</v>
      </c>
    </row>
    <row r="5" spans="1:9" ht="52.5" customHeight="1">
      <c r="A5" s="28">
        <v>3</v>
      </c>
      <c r="B5" s="28" t="s">
        <v>23</v>
      </c>
      <c r="C5" s="66">
        <v>14</v>
      </c>
      <c r="D5" s="29" t="s">
        <v>24</v>
      </c>
      <c r="E5" s="29" t="s">
        <v>25</v>
      </c>
      <c r="F5" s="29" t="s">
        <v>26</v>
      </c>
      <c r="G5" s="29"/>
      <c r="H5" s="28">
        <f>Oceny!H6</f>
        <v>14</v>
      </c>
      <c r="I5" s="63" t="s">
        <v>27</v>
      </c>
    </row>
    <row r="6" spans="1:9" ht="84.75" customHeight="1">
      <c r="A6" s="28">
        <v>4</v>
      </c>
      <c r="B6" s="28" t="s">
        <v>28</v>
      </c>
      <c r="C6" s="66">
        <v>14</v>
      </c>
      <c r="D6" s="29" t="s">
        <v>29</v>
      </c>
      <c r="E6" s="29" t="s">
        <v>13</v>
      </c>
      <c r="F6" s="29" t="s">
        <v>14</v>
      </c>
      <c r="G6" s="29"/>
      <c r="H6" s="28">
        <f>Oceny!H7</f>
        <v>12</v>
      </c>
      <c r="I6" s="63" t="s">
        <v>30</v>
      </c>
    </row>
    <row r="7" spans="1:9" ht="44.25" customHeight="1">
      <c r="A7" s="28">
        <v>5</v>
      </c>
      <c r="B7" s="28" t="s">
        <v>31</v>
      </c>
      <c r="C7" s="66">
        <v>14</v>
      </c>
      <c r="D7" s="29" t="s">
        <v>32</v>
      </c>
      <c r="E7" s="29" t="s">
        <v>33</v>
      </c>
      <c r="F7" s="29" t="s">
        <v>34</v>
      </c>
      <c r="G7" s="29"/>
      <c r="H7" s="28">
        <f>Oceny!H8</f>
        <v>15</v>
      </c>
      <c r="I7" s="63" t="s">
        <v>35</v>
      </c>
    </row>
    <row r="8" spans="1:9" ht="44.25" customHeight="1">
      <c r="A8" s="28">
        <v>6</v>
      </c>
      <c r="B8" s="28" t="s">
        <v>36</v>
      </c>
      <c r="C8" s="66">
        <v>14</v>
      </c>
      <c r="D8" s="29" t="s">
        <v>37</v>
      </c>
      <c r="E8" s="29" t="s">
        <v>38</v>
      </c>
      <c r="F8" s="29" t="s">
        <v>39</v>
      </c>
      <c r="G8" s="29" t="s">
        <v>40</v>
      </c>
      <c r="H8" s="28">
        <f>Oceny!H9</f>
        <v>13</v>
      </c>
      <c r="I8" s="63" t="s">
        <v>41</v>
      </c>
    </row>
    <row r="9" spans="1:9" ht="51.75" customHeight="1">
      <c r="A9" s="28">
        <v>7</v>
      </c>
      <c r="B9" s="28" t="s">
        <v>42</v>
      </c>
      <c r="C9" s="66">
        <v>14</v>
      </c>
      <c r="D9" s="29" t="s">
        <v>43</v>
      </c>
      <c r="E9" s="29" t="s">
        <v>44</v>
      </c>
      <c r="F9" s="29" t="s">
        <v>45</v>
      </c>
      <c r="G9" s="29"/>
      <c r="H9" s="28">
        <f>Oceny!H10</f>
        <v>20</v>
      </c>
      <c r="I9" s="63" t="s">
        <v>46</v>
      </c>
    </row>
    <row r="10" spans="1:9" ht="87" customHeight="1">
      <c r="A10" s="28">
        <v>8</v>
      </c>
      <c r="B10" s="28" t="s">
        <v>47</v>
      </c>
      <c r="C10" s="66">
        <v>14</v>
      </c>
      <c r="D10" s="29" t="s">
        <v>48</v>
      </c>
      <c r="E10" s="29" t="s">
        <v>19</v>
      </c>
      <c r="F10" s="29" t="s">
        <v>20</v>
      </c>
      <c r="G10" s="29" t="s">
        <v>21</v>
      </c>
      <c r="H10" s="28">
        <f>Oceny!H11</f>
        <v>14</v>
      </c>
      <c r="I10" s="63" t="s">
        <v>49</v>
      </c>
    </row>
    <row r="11" spans="1:9" ht="51" customHeight="1">
      <c r="A11" s="28">
        <v>9</v>
      </c>
      <c r="B11" s="28" t="s">
        <v>50</v>
      </c>
      <c r="C11" s="66">
        <v>14</v>
      </c>
      <c r="D11" s="29" t="s">
        <v>51</v>
      </c>
      <c r="E11" s="29" t="s">
        <v>13</v>
      </c>
      <c r="F11" s="29" t="s">
        <v>14</v>
      </c>
      <c r="G11" s="29"/>
      <c r="H11" s="28">
        <f>Oceny!H12</f>
        <v>9</v>
      </c>
      <c r="I11" s="63" t="s">
        <v>52</v>
      </c>
    </row>
    <row r="12" spans="1:9" ht="75" customHeight="1">
      <c r="A12" s="28">
        <v>10</v>
      </c>
      <c r="B12" s="28" t="s">
        <v>53</v>
      </c>
      <c r="C12" s="66">
        <v>14</v>
      </c>
      <c r="D12" s="29" t="s">
        <v>54</v>
      </c>
      <c r="E12" s="29" t="s">
        <v>25</v>
      </c>
      <c r="F12" s="29" t="s">
        <v>55</v>
      </c>
      <c r="G12" s="29" t="s">
        <v>56</v>
      </c>
      <c r="H12" s="28">
        <f>Oceny!H13</f>
        <v>19</v>
      </c>
      <c r="I12" s="63" t="s">
        <v>57</v>
      </c>
    </row>
    <row r="13" spans="1:9" ht="51" customHeight="1">
      <c r="A13" s="28">
        <v>11</v>
      </c>
      <c r="B13" s="28" t="s">
        <v>58</v>
      </c>
      <c r="C13" s="66">
        <v>14</v>
      </c>
      <c r="D13" s="29" t="s">
        <v>59</v>
      </c>
      <c r="E13" s="29" t="s">
        <v>13</v>
      </c>
      <c r="F13" s="29" t="s">
        <v>60</v>
      </c>
      <c r="G13" s="29"/>
      <c r="H13" s="28">
        <f>Oceny!H14</f>
        <v>13</v>
      </c>
      <c r="I13" s="63" t="s">
        <v>61</v>
      </c>
    </row>
    <row r="14" spans="1:9" ht="75" customHeight="1">
      <c r="A14" s="28">
        <v>12</v>
      </c>
      <c r="B14" s="28" t="s">
        <v>62</v>
      </c>
      <c r="C14" s="66">
        <v>14</v>
      </c>
      <c r="D14" s="29" t="s">
        <v>63</v>
      </c>
      <c r="E14" s="29" t="s">
        <v>64</v>
      </c>
      <c r="F14" s="29" t="s">
        <v>65</v>
      </c>
      <c r="G14" s="29" t="s">
        <v>66</v>
      </c>
      <c r="H14" s="28">
        <f>Oceny!H15</f>
        <v>24</v>
      </c>
      <c r="I14" s="63" t="s">
        <v>67</v>
      </c>
    </row>
    <row r="15" spans="1:9" ht="51" customHeight="1">
      <c r="A15" s="28">
        <v>13</v>
      </c>
      <c r="B15" s="28" t="s">
        <v>68</v>
      </c>
      <c r="C15" s="67">
        <v>14</v>
      </c>
      <c r="D15" s="29" t="s">
        <v>69</v>
      </c>
      <c r="E15" s="29" t="s">
        <v>25</v>
      </c>
      <c r="F15" s="29" t="s">
        <v>55</v>
      </c>
      <c r="G15" s="29" t="s">
        <v>21</v>
      </c>
      <c r="H15" s="28">
        <f>Oceny!H16</f>
        <v>21</v>
      </c>
      <c r="I15" s="63" t="s">
        <v>70</v>
      </c>
    </row>
    <row r="16" spans="1:9" ht="51" customHeight="1">
      <c r="A16" s="28">
        <v>14</v>
      </c>
      <c r="B16" s="28" t="s">
        <v>71</v>
      </c>
      <c r="C16" s="67">
        <v>14</v>
      </c>
      <c r="D16" s="29" t="s">
        <v>72</v>
      </c>
      <c r="E16" s="29" t="s">
        <v>73</v>
      </c>
      <c r="F16" s="29" t="s">
        <v>74</v>
      </c>
      <c r="G16" s="29"/>
      <c r="H16" s="28">
        <f>Oceny!H17</f>
        <v>16</v>
      </c>
      <c r="I16" s="63" t="s">
        <v>75</v>
      </c>
    </row>
    <row r="17" spans="1:9" ht="51" customHeight="1">
      <c r="A17" s="28">
        <v>15</v>
      </c>
      <c r="B17" s="28" t="s">
        <v>76</v>
      </c>
      <c r="C17" s="67">
        <v>15</v>
      </c>
      <c r="D17" s="29" t="s">
        <v>77</v>
      </c>
      <c r="E17" s="29" t="s">
        <v>13</v>
      </c>
      <c r="F17" s="29" t="s">
        <v>14</v>
      </c>
      <c r="G17" s="29" t="s">
        <v>78</v>
      </c>
      <c r="H17" s="28">
        <f>Oceny!H18</f>
        <v>9</v>
      </c>
      <c r="I17" s="63" t="s">
        <v>79</v>
      </c>
    </row>
    <row r="18" spans="1:9" ht="63" customHeight="1">
      <c r="A18" s="28">
        <v>16</v>
      </c>
      <c r="B18" s="28" t="s">
        <v>80</v>
      </c>
      <c r="C18" s="67">
        <v>15</v>
      </c>
      <c r="D18" s="29" t="s">
        <v>81</v>
      </c>
      <c r="E18" s="29" t="s">
        <v>13</v>
      </c>
      <c r="F18" s="29" t="s">
        <v>82</v>
      </c>
      <c r="G18" s="29"/>
      <c r="H18" s="28">
        <f>Oceny!H19</f>
        <v>14</v>
      </c>
      <c r="I18" s="63" t="s">
        <v>83</v>
      </c>
    </row>
    <row r="19" spans="1:9" ht="51" customHeight="1">
      <c r="A19" s="28">
        <v>17</v>
      </c>
      <c r="B19" s="28" t="s">
        <v>84</v>
      </c>
      <c r="C19" s="67">
        <v>15</v>
      </c>
      <c r="D19" s="29" t="s">
        <v>85</v>
      </c>
      <c r="E19" s="29" t="s">
        <v>25</v>
      </c>
      <c r="F19" s="29" t="s">
        <v>26</v>
      </c>
      <c r="G19" s="29" t="s">
        <v>21</v>
      </c>
      <c r="H19" s="28">
        <f>Oceny!H20</f>
        <v>11</v>
      </c>
      <c r="I19" s="63" t="s">
        <v>86</v>
      </c>
    </row>
    <row r="20" spans="1:9" ht="63" customHeight="1">
      <c r="A20" s="28">
        <v>18</v>
      </c>
      <c r="B20" s="28" t="s">
        <v>87</v>
      </c>
      <c r="C20" s="67">
        <v>15</v>
      </c>
      <c r="D20" s="29" t="s">
        <v>88</v>
      </c>
      <c r="E20" s="29" t="s">
        <v>89</v>
      </c>
      <c r="F20" s="29" t="s">
        <v>90</v>
      </c>
      <c r="G20" s="29" t="s">
        <v>91</v>
      </c>
      <c r="H20" s="28">
        <f>Oceny!H21</f>
        <v>14</v>
      </c>
      <c r="I20" s="63" t="s">
        <v>92</v>
      </c>
    </row>
    <row r="21" spans="1:9" ht="51" customHeight="1">
      <c r="A21" s="28">
        <v>19</v>
      </c>
      <c r="B21" s="28" t="s">
        <v>93</v>
      </c>
      <c r="C21" s="67">
        <v>15</v>
      </c>
      <c r="D21" s="29" t="s">
        <v>94</v>
      </c>
      <c r="E21" s="29" t="s">
        <v>19</v>
      </c>
      <c r="F21" s="29" t="s">
        <v>95</v>
      </c>
      <c r="G21" s="29" t="s">
        <v>40</v>
      </c>
      <c r="H21" s="28">
        <f>Oceny!H22</f>
        <v>16</v>
      </c>
      <c r="I21" s="63" t="s">
        <v>96</v>
      </c>
    </row>
    <row r="22" spans="1:9" ht="51" customHeight="1">
      <c r="A22" s="28">
        <v>20</v>
      </c>
      <c r="B22" s="28" t="s">
        <v>97</v>
      </c>
      <c r="C22" s="67">
        <v>15</v>
      </c>
      <c r="D22" s="29" t="s">
        <v>98</v>
      </c>
      <c r="E22" s="29" t="s">
        <v>25</v>
      </c>
      <c r="F22" s="29" t="s">
        <v>99</v>
      </c>
      <c r="G22" s="29" t="s">
        <v>21</v>
      </c>
      <c r="H22" s="28">
        <f>Oceny!H23</f>
        <v>17</v>
      </c>
      <c r="I22" s="63" t="s">
        <v>100</v>
      </c>
    </row>
    <row r="23" spans="1:9" ht="51" customHeight="1">
      <c r="A23" s="28">
        <v>21</v>
      </c>
      <c r="B23" s="28" t="s">
        <v>101</v>
      </c>
      <c r="C23" s="67">
        <v>15</v>
      </c>
      <c r="D23" s="29" t="s">
        <v>102</v>
      </c>
      <c r="E23" s="29" t="s">
        <v>38</v>
      </c>
      <c r="F23" s="29" t="s">
        <v>103</v>
      </c>
      <c r="G23" s="29" t="s">
        <v>40</v>
      </c>
      <c r="H23" s="28">
        <f>Oceny!H24</f>
        <v>12</v>
      </c>
      <c r="I23" s="63" t="s">
        <v>104</v>
      </c>
    </row>
    <row r="24" spans="1:9" ht="51" customHeight="1">
      <c r="A24" s="28">
        <v>22</v>
      </c>
      <c r="B24" s="28" t="s">
        <v>105</v>
      </c>
      <c r="C24" s="67">
        <v>15</v>
      </c>
      <c r="D24" s="29" t="s">
        <v>106</v>
      </c>
      <c r="E24" s="29" t="s">
        <v>38</v>
      </c>
      <c r="F24" s="29" t="s">
        <v>103</v>
      </c>
      <c r="G24" s="29"/>
      <c r="H24" s="28">
        <f>Oceny!H25</f>
        <v>16</v>
      </c>
      <c r="I24" s="63" t="s">
        <v>107</v>
      </c>
    </row>
    <row r="25" spans="1:9" ht="87" customHeight="1">
      <c r="A25" s="28">
        <v>23</v>
      </c>
      <c r="B25" s="28" t="s">
        <v>108</v>
      </c>
      <c r="C25" s="67">
        <v>15</v>
      </c>
      <c r="D25" s="29" t="s">
        <v>109</v>
      </c>
      <c r="E25" s="29" t="s">
        <v>19</v>
      </c>
      <c r="F25" s="29" t="s">
        <v>110</v>
      </c>
      <c r="G25" s="29"/>
      <c r="H25" s="28">
        <f>Oceny!H26</f>
        <v>24</v>
      </c>
      <c r="I25" s="63" t="s">
        <v>111</v>
      </c>
    </row>
    <row r="26" spans="1:9" ht="51" customHeight="1">
      <c r="A26" s="28">
        <v>24</v>
      </c>
      <c r="B26" s="28" t="s">
        <v>112</v>
      </c>
      <c r="C26" s="67">
        <v>15</v>
      </c>
      <c r="D26" s="29" t="s">
        <v>113</v>
      </c>
      <c r="E26" s="29" t="s">
        <v>13</v>
      </c>
      <c r="F26" s="29" t="s">
        <v>114</v>
      </c>
      <c r="G26" s="29"/>
      <c r="H26" s="28">
        <f>Oceny!H27</f>
        <v>14</v>
      </c>
      <c r="I26" s="63" t="s">
        <v>115</v>
      </c>
    </row>
    <row r="27" spans="1:9" ht="63" customHeight="1">
      <c r="A27" s="28">
        <v>25</v>
      </c>
      <c r="B27" s="28" t="s">
        <v>116</v>
      </c>
      <c r="C27" s="67">
        <v>15</v>
      </c>
      <c r="D27" s="29" t="s">
        <v>117</v>
      </c>
      <c r="E27" s="29" t="s">
        <v>38</v>
      </c>
      <c r="F27" s="29" t="s">
        <v>39</v>
      </c>
      <c r="G27" s="29" t="s">
        <v>118</v>
      </c>
      <c r="H27" s="28">
        <f>Oceny!H28</f>
        <v>15</v>
      </c>
      <c r="I27" s="63" t="s">
        <v>119</v>
      </c>
    </row>
    <row r="28" spans="1:9" ht="51" customHeight="1">
      <c r="A28" s="28">
        <v>26</v>
      </c>
      <c r="B28" s="28" t="s">
        <v>120</v>
      </c>
      <c r="C28" s="67">
        <v>15</v>
      </c>
      <c r="D28" s="29" t="s">
        <v>121</v>
      </c>
      <c r="E28" s="29" t="s">
        <v>44</v>
      </c>
      <c r="F28" s="29" t="s">
        <v>122</v>
      </c>
      <c r="G28" s="29"/>
      <c r="H28" s="28">
        <f>Oceny!H29</f>
        <v>13</v>
      </c>
      <c r="I28" s="63" t="s">
        <v>123</v>
      </c>
    </row>
    <row r="29" spans="1:9" ht="51" customHeight="1">
      <c r="A29" s="28">
        <v>27</v>
      </c>
      <c r="B29" s="28" t="s">
        <v>124</v>
      </c>
      <c r="C29" s="67">
        <v>15</v>
      </c>
      <c r="D29" s="29" t="s">
        <v>125</v>
      </c>
      <c r="E29" s="29" t="s">
        <v>73</v>
      </c>
      <c r="F29" s="29" t="s">
        <v>126</v>
      </c>
      <c r="G29" s="29"/>
      <c r="H29" s="28">
        <f>Oceny!H30</f>
        <v>14</v>
      </c>
      <c r="I29" s="63" t="s">
        <v>127</v>
      </c>
    </row>
    <row r="30" spans="1:9" ht="51" customHeight="1">
      <c r="A30" s="28">
        <v>28</v>
      </c>
      <c r="B30" s="28" t="s">
        <v>128</v>
      </c>
      <c r="C30" s="67">
        <v>15</v>
      </c>
      <c r="D30" s="29" t="s">
        <v>129</v>
      </c>
      <c r="E30" s="29" t="s">
        <v>25</v>
      </c>
      <c r="F30" s="29" t="s">
        <v>99</v>
      </c>
      <c r="G30" s="29"/>
      <c r="H30" s="28">
        <f>Oceny!H31</f>
        <v>11</v>
      </c>
      <c r="I30" s="63" t="s">
        <v>130</v>
      </c>
    </row>
    <row r="31" spans="1:9" ht="51" customHeight="1">
      <c r="A31" s="28">
        <v>29</v>
      </c>
      <c r="B31" s="28" t="s">
        <v>131</v>
      </c>
      <c r="C31" s="67">
        <v>15</v>
      </c>
      <c r="D31" s="29" t="s">
        <v>132</v>
      </c>
      <c r="E31" s="29" t="s">
        <v>44</v>
      </c>
      <c r="F31" s="29" t="s">
        <v>133</v>
      </c>
      <c r="G31" s="29"/>
      <c r="H31" s="28">
        <f>Oceny!H32</f>
        <v>9</v>
      </c>
      <c r="I31" s="63" t="s">
        <v>134</v>
      </c>
    </row>
    <row r="32" spans="1:9" ht="51" customHeight="1">
      <c r="A32" s="28">
        <v>30</v>
      </c>
      <c r="B32" s="28" t="s">
        <v>135</v>
      </c>
      <c r="C32" s="67">
        <v>15</v>
      </c>
      <c r="D32" s="29" t="s">
        <v>136</v>
      </c>
      <c r="E32" s="29" t="s">
        <v>38</v>
      </c>
      <c r="F32" s="29" t="s">
        <v>103</v>
      </c>
      <c r="G32" s="29" t="s">
        <v>40</v>
      </c>
      <c r="H32" s="28">
        <f>Oceny!H33</f>
        <v>11</v>
      </c>
      <c r="I32" s="63" t="s">
        <v>137</v>
      </c>
    </row>
    <row r="33" spans="1:9" ht="51" customHeight="1">
      <c r="A33" s="28">
        <v>31</v>
      </c>
      <c r="B33" s="28" t="s">
        <v>138</v>
      </c>
      <c r="C33" s="67">
        <v>15</v>
      </c>
      <c r="D33" s="29" t="s">
        <v>139</v>
      </c>
      <c r="E33" s="29" t="s">
        <v>25</v>
      </c>
      <c r="F33" s="29" t="s">
        <v>26</v>
      </c>
      <c r="G33" s="29"/>
      <c r="H33" s="28">
        <f>Oceny!H34</f>
        <v>19</v>
      </c>
      <c r="I33" s="63" t="s">
        <v>140</v>
      </c>
    </row>
    <row r="34" spans="1:9" ht="51" customHeight="1">
      <c r="A34" s="28">
        <v>32</v>
      </c>
      <c r="B34" s="28" t="s">
        <v>141</v>
      </c>
      <c r="C34" s="67">
        <v>15</v>
      </c>
      <c r="D34" s="29" t="s">
        <v>142</v>
      </c>
      <c r="E34" s="29" t="s">
        <v>73</v>
      </c>
      <c r="F34" s="29" t="s">
        <v>74</v>
      </c>
      <c r="G34" s="29"/>
      <c r="H34" s="28">
        <f>Oceny!H35</f>
        <v>15</v>
      </c>
      <c r="I34" s="63" t="s">
        <v>143</v>
      </c>
    </row>
    <row r="35" spans="1:9" ht="51" customHeight="1">
      <c r="A35" s="28">
        <v>33</v>
      </c>
      <c r="B35" s="28" t="s">
        <v>144</v>
      </c>
      <c r="C35" s="67">
        <v>15</v>
      </c>
      <c r="D35" s="29" t="s">
        <v>145</v>
      </c>
      <c r="E35" s="29" t="s">
        <v>146</v>
      </c>
      <c r="F35" s="29" t="s">
        <v>147</v>
      </c>
      <c r="G35" s="29"/>
      <c r="H35" s="28">
        <f>Oceny!H36</f>
        <v>11</v>
      </c>
      <c r="I35" s="63" t="s">
        <v>148</v>
      </c>
    </row>
    <row r="36" spans="1:9" ht="51" customHeight="1">
      <c r="A36" s="28">
        <v>34</v>
      </c>
      <c r="B36" s="28" t="s">
        <v>149</v>
      </c>
      <c r="C36" s="68">
        <v>15</v>
      </c>
      <c r="D36" s="29" t="s">
        <v>150</v>
      </c>
      <c r="E36" s="29" t="s">
        <v>146</v>
      </c>
      <c r="F36" s="29" t="s">
        <v>147</v>
      </c>
      <c r="G36" s="29"/>
      <c r="H36" s="28">
        <f>Oceny!H37</f>
        <v>5</v>
      </c>
      <c r="I36" s="63" t="s">
        <v>151</v>
      </c>
    </row>
    <row r="37" spans="1:9" ht="51" customHeight="1">
      <c r="A37" s="28">
        <v>35</v>
      </c>
      <c r="B37" s="28" t="s">
        <v>152</v>
      </c>
      <c r="C37" s="68">
        <v>15</v>
      </c>
      <c r="D37" s="29" t="s">
        <v>153</v>
      </c>
      <c r="E37" s="29" t="s">
        <v>13</v>
      </c>
      <c r="F37" s="29" t="s">
        <v>154</v>
      </c>
      <c r="G37" s="29" t="s">
        <v>155</v>
      </c>
      <c r="H37" s="28">
        <f>Oceny!H38</f>
        <v>14</v>
      </c>
      <c r="I37" s="63" t="s">
        <v>156</v>
      </c>
    </row>
    <row r="38" spans="1:9" ht="51" customHeight="1">
      <c r="A38" s="28">
        <v>36</v>
      </c>
      <c r="B38" s="28" t="s">
        <v>157</v>
      </c>
      <c r="C38" s="68">
        <v>16</v>
      </c>
      <c r="D38" s="29" t="s">
        <v>158</v>
      </c>
      <c r="E38" s="29" t="s">
        <v>38</v>
      </c>
      <c r="F38" s="29" t="s">
        <v>39</v>
      </c>
      <c r="G38" s="29" t="s">
        <v>40</v>
      </c>
      <c r="H38" s="28">
        <f>Oceny!H39</f>
        <v>13</v>
      </c>
      <c r="I38" s="63" t="s">
        <v>159</v>
      </c>
    </row>
    <row r="39" spans="1:9" ht="63" customHeight="1">
      <c r="A39" s="28">
        <v>37</v>
      </c>
      <c r="B39" s="28" t="s">
        <v>160</v>
      </c>
      <c r="C39" s="68">
        <v>16</v>
      </c>
      <c r="D39" s="29" t="s">
        <v>161</v>
      </c>
      <c r="E39" s="29" t="s">
        <v>19</v>
      </c>
      <c r="F39" s="29" t="s">
        <v>95</v>
      </c>
      <c r="G39" s="29" t="s">
        <v>162</v>
      </c>
      <c r="H39" s="28">
        <f>Oceny!H40</f>
        <v>20</v>
      </c>
      <c r="I39" s="63" t="s">
        <v>163</v>
      </c>
    </row>
    <row r="40" spans="1:9" ht="51" customHeight="1">
      <c r="A40" s="28">
        <v>38</v>
      </c>
      <c r="B40" s="28" t="s">
        <v>164</v>
      </c>
      <c r="C40" s="68">
        <v>16</v>
      </c>
      <c r="D40" s="29" t="s">
        <v>165</v>
      </c>
      <c r="E40" s="29" t="s">
        <v>73</v>
      </c>
      <c r="F40" s="29" t="s">
        <v>166</v>
      </c>
      <c r="G40" s="29"/>
      <c r="H40" s="28">
        <f>Oceny!H41</f>
        <v>9</v>
      </c>
      <c r="I40" s="63" t="s">
        <v>167</v>
      </c>
    </row>
    <row r="41" spans="1:9" ht="51" customHeight="1">
      <c r="A41" s="28">
        <v>39</v>
      </c>
      <c r="B41" s="28" t="s">
        <v>168</v>
      </c>
      <c r="C41" s="68">
        <v>16</v>
      </c>
      <c r="D41" s="29" t="s">
        <v>169</v>
      </c>
      <c r="E41" s="29" t="s">
        <v>13</v>
      </c>
      <c r="F41" s="29" t="s">
        <v>154</v>
      </c>
      <c r="G41" s="29"/>
      <c r="H41" s="28">
        <f>Oceny!H42</f>
        <v>7</v>
      </c>
      <c r="I41" s="63" t="s">
        <v>170</v>
      </c>
    </row>
    <row r="42" spans="1:9" ht="51" customHeight="1">
      <c r="A42" s="28">
        <v>40</v>
      </c>
      <c r="B42" s="28" t="s">
        <v>171</v>
      </c>
      <c r="C42" s="68">
        <v>16</v>
      </c>
      <c r="D42" s="29" t="s">
        <v>172</v>
      </c>
      <c r="E42" s="29" t="s">
        <v>73</v>
      </c>
      <c r="F42" s="29" t="s">
        <v>166</v>
      </c>
      <c r="G42" s="29" t="s">
        <v>173</v>
      </c>
      <c r="H42" s="28">
        <f>Oceny!H43</f>
        <v>19</v>
      </c>
      <c r="I42" s="63" t="s">
        <v>174</v>
      </c>
    </row>
    <row r="43" spans="1:9" ht="51" customHeight="1">
      <c r="A43" s="28">
        <v>41</v>
      </c>
      <c r="B43" s="28" t="s">
        <v>175</v>
      </c>
      <c r="C43" s="68">
        <v>16</v>
      </c>
      <c r="D43" s="29" t="s">
        <v>176</v>
      </c>
      <c r="E43" s="29" t="s">
        <v>13</v>
      </c>
      <c r="F43" s="29" t="s">
        <v>82</v>
      </c>
      <c r="G43" s="29"/>
      <c r="H43" s="28">
        <f>Oceny!H44</f>
        <v>19</v>
      </c>
      <c r="I43" s="63" t="s">
        <v>177</v>
      </c>
    </row>
    <row r="44" spans="1:9" ht="51" customHeight="1">
      <c r="A44" s="28">
        <v>42</v>
      </c>
      <c r="B44" s="28" t="s">
        <v>178</v>
      </c>
      <c r="C44" s="68">
        <v>16</v>
      </c>
      <c r="D44" s="29" t="s">
        <v>179</v>
      </c>
      <c r="E44" s="29" t="s">
        <v>13</v>
      </c>
      <c r="F44" s="29" t="s">
        <v>180</v>
      </c>
      <c r="G44" s="29"/>
      <c r="H44" s="28">
        <f>Oceny!H45</f>
        <v>20</v>
      </c>
      <c r="I44" s="63" t="s">
        <v>181</v>
      </c>
    </row>
    <row r="45" spans="1:9" ht="75" customHeight="1">
      <c r="A45" s="28">
        <v>43</v>
      </c>
      <c r="B45" s="28" t="s">
        <v>182</v>
      </c>
      <c r="C45" s="68">
        <v>16</v>
      </c>
      <c r="D45" s="29" t="s">
        <v>183</v>
      </c>
      <c r="E45" s="29" t="s">
        <v>38</v>
      </c>
      <c r="F45" s="29" t="s">
        <v>103</v>
      </c>
      <c r="G45" s="29"/>
      <c r="H45" s="28">
        <f>Oceny!H46</f>
        <v>25</v>
      </c>
      <c r="I45" s="63" t="s">
        <v>184</v>
      </c>
    </row>
    <row r="46" spans="1:9" ht="63" customHeight="1">
      <c r="A46" s="28">
        <v>44</v>
      </c>
      <c r="B46" s="28" t="s">
        <v>185</v>
      </c>
      <c r="C46" s="68">
        <v>16</v>
      </c>
      <c r="D46" s="29" t="s">
        <v>186</v>
      </c>
      <c r="E46" s="29" t="s">
        <v>33</v>
      </c>
      <c r="F46" s="29" t="s">
        <v>187</v>
      </c>
      <c r="G46" s="29"/>
      <c r="H46" s="28">
        <f>Oceny!H47</f>
        <v>21</v>
      </c>
      <c r="I46" s="63" t="s">
        <v>188</v>
      </c>
    </row>
    <row r="47" spans="1:9" ht="51" customHeight="1">
      <c r="A47" s="28">
        <v>45</v>
      </c>
      <c r="B47" s="28" t="s">
        <v>189</v>
      </c>
      <c r="C47" s="68">
        <v>16</v>
      </c>
      <c r="D47" s="29" t="s">
        <v>190</v>
      </c>
      <c r="E47" s="29" t="s">
        <v>13</v>
      </c>
      <c r="F47" s="29" t="s">
        <v>82</v>
      </c>
      <c r="G47" s="29" t="s">
        <v>191</v>
      </c>
      <c r="H47" s="28">
        <f>Oceny!H48</f>
        <v>15</v>
      </c>
      <c r="I47" s="63" t="s">
        <v>192</v>
      </c>
    </row>
    <row r="48" spans="1:9" ht="63" customHeight="1">
      <c r="A48" s="28">
        <v>46</v>
      </c>
      <c r="B48" s="28" t="s">
        <v>193</v>
      </c>
      <c r="C48" s="68">
        <v>16</v>
      </c>
      <c r="D48" s="29" t="s">
        <v>194</v>
      </c>
      <c r="E48" s="29" t="s">
        <v>19</v>
      </c>
      <c r="F48" s="29" t="s">
        <v>195</v>
      </c>
      <c r="G48" s="29" t="s">
        <v>196</v>
      </c>
      <c r="H48" s="28">
        <f>Oceny!H49</f>
        <v>21</v>
      </c>
      <c r="I48" s="63" t="s">
        <v>197</v>
      </c>
    </row>
    <row r="49" spans="1:9" ht="51" customHeight="1">
      <c r="A49" s="28">
        <v>47</v>
      </c>
      <c r="B49" s="28" t="s">
        <v>198</v>
      </c>
      <c r="C49" s="68">
        <v>16</v>
      </c>
      <c r="D49" s="29" t="s">
        <v>199</v>
      </c>
      <c r="E49" s="29" t="s">
        <v>33</v>
      </c>
      <c r="F49" s="29" t="s">
        <v>200</v>
      </c>
      <c r="G49" s="29" t="s">
        <v>201</v>
      </c>
      <c r="H49" s="28">
        <f>Oceny!H50</f>
        <v>14</v>
      </c>
      <c r="I49" s="63" t="s">
        <v>202</v>
      </c>
    </row>
    <row r="50" spans="1:9" ht="51" customHeight="1">
      <c r="A50" s="28">
        <v>48</v>
      </c>
      <c r="B50" s="28" t="s">
        <v>203</v>
      </c>
      <c r="C50" s="68">
        <v>16</v>
      </c>
      <c r="D50" s="29" t="s">
        <v>204</v>
      </c>
      <c r="E50" s="29" t="s">
        <v>13</v>
      </c>
      <c r="F50" s="29" t="s">
        <v>82</v>
      </c>
      <c r="G50" s="29"/>
      <c r="H50" s="28">
        <f>Oceny!H51</f>
        <v>9</v>
      </c>
      <c r="I50" s="63" t="s">
        <v>205</v>
      </c>
    </row>
    <row r="51" spans="1:9" ht="51" customHeight="1">
      <c r="A51" s="28">
        <v>49</v>
      </c>
      <c r="B51" s="28" t="s">
        <v>206</v>
      </c>
      <c r="C51" s="68">
        <v>16</v>
      </c>
      <c r="D51" s="29" t="s">
        <v>207</v>
      </c>
      <c r="E51" s="29" t="s">
        <v>146</v>
      </c>
      <c r="F51" s="29" t="s">
        <v>208</v>
      </c>
      <c r="G51" s="29"/>
      <c r="H51" s="28">
        <f>Oceny!H52</f>
        <v>17</v>
      </c>
      <c r="I51" s="63" t="s">
        <v>209</v>
      </c>
    </row>
    <row r="52" spans="1:9" ht="63" customHeight="1">
      <c r="A52" s="28">
        <v>50</v>
      </c>
      <c r="B52" s="28" t="s">
        <v>210</v>
      </c>
      <c r="C52" s="68">
        <v>16</v>
      </c>
      <c r="D52" s="29" t="s">
        <v>211</v>
      </c>
      <c r="E52" s="29" t="s">
        <v>25</v>
      </c>
      <c r="F52" s="29" t="s">
        <v>212</v>
      </c>
      <c r="G52" s="29" t="s">
        <v>213</v>
      </c>
      <c r="H52" s="28">
        <f>Oceny!H53</f>
        <v>12</v>
      </c>
      <c r="I52" s="63" t="s">
        <v>214</v>
      </c>
    </row>
    <row r="53" spans="1:9" ht="51" customHeight="1">
      <c r="A53" s="28">
        <v>51</v>
      </c>
      <c r="B53" s="28" t="s">
        <v>215</v>
      </c>
      <c r="C53" s="68">
        <v>16</v>
      </c>
      <c r="D53" s="29" t="s">
        <v>216</v>
      </c>
      <c r="E53" s="29" t="s">
        <v>25</v>
      </c>
      <c r="F53" s="29" t="s">
        <v>26</v>
      </c>
      <c r="G53" s="29"/>
      <c r="H53" s="28">
        <f>Oceny!H54</f>
        <v>13</v>
      </c>
      <c r="I53" s="63" t="s">
        <v>217</v>
      </c>
    </row>
    <row r="54" spans="1:9" ht="51" customHeight="1">
      <c r="A54" s="28">
        <v>52</v>
      </c>
      <c r="B54" s="28" t="s">
        <v>218</v>
      </c>
      <c r="C54" s="68">
        <v>16</v>
      </c>
      <c r="D54" s="29" t="s">
        <v>219</v>
      </c>
      <c r="E54" s="29" t="s">
        <v>19</v>
      </c>
      <c r="F54" s="29" t="s">
        <v>95</v>
      </c>
      <c r="G54" s="29"/>
      <c r="H54" s="28">
        <f>Oceny!H55</f>
        <v>16</v>
      </c>
      <c r="I54" s="63" t="s">
        <v>220</v>
      </c>
    </row>
    <row r="55" spans="1:9" ht="75" customHeight="1">
      <c r="A55" s="28">
        <v>53</v>
      </c>
      <c r="B55" s="28" t="s">
        <v>221</v>
      </c>
      <c r="C55" s="68">
        <v>16</v>
      </c>
      <c r="D55" s="29" t="s">
        <v>222</v>
      </c>
      <c r="E55" s="29" t="s">
        <v>146</v>
      </c>
      <c r="F55" s="29" t="s">
        <v>147</v>
      </c>
      <c r="G55" s="29" t="s">
        <v>223</v>
      </c>
      <c r="H55" s="28">
        <f>Oceny!H56</f>
        <v>21</v>
      </c>
      <c r="I55" s="63" t="s">
        <v>224</v>
      </c>
    </row>
    <row r="56" spans="1:9" ht="51" customHeight="1">
      <c r="A56" s="28">
        <v>54</v>
      </c>
      <c r="B56" s="28" t="s">
        <v>225</v>
      </c>
      <c r="C56" s="68">
        <v>16</v>
      </c>
      <c r="D56" s="29" t="s">
        <v>226</v>
      </c>
      <c r="E56" s="29" t="s">
        <v>19</v>
      </c>
      <c r="F56" s="29" t="s">
        <v>95</v>
      </c>
      <c r="G56" s="29"/>
      <c r="H56" s="28">
        <f>Oceny!H57</f>
        <v>20</v>
      </c>
      <c r="I56" s="63" t="s">
        <v>227</v>
      </c>
    </row>
    <row r="57" spans="1:9" ht="51" customHeight="1">
      <c r="A57" s="28">
        <v>55</v>
      </c>
      <c r="B57" s="28" t="s">
        <v>228</v>
      </c>
      <c r="C57" s="68">
        <v>16</v>
      </c>
      <c r="D57" s="29" t="s">
        <v>229</v>
      </c>
      <c r="E57" s="29" t="s">
        <v>13</v>
      </c>
      <c r="F57" s="29" t="s">
        <v>154</v>
      </c>
      <c r="G57" s="29"/>
      <c r="H57" s="28">
        <f>Oceny!H58</f>
        <v>9</v>
      </c>
      <c r="I57" s="63" t="s">
        <v>230</v>
      </c>
    </row>
    <row r="58" spans="1:9" ht="51" customHeight="1">
      <c r="A58" s="28">
        <v>56</v>
      </c>
      <c r="B58" s="28" t="s">
        <v>231</v>
      </c>
      <c r="C58" s="68">
        <v>16</v>
      </c>
      <c r="D58" s="29" t="s">
        <v>232</v>
      </c>
      <c r="E58" s="29" t="s">
        <v>33</v>
      </c>
      <c r="F58" s="29" t="s">
        <v>34</v>
      </c>
      <c r="G58" s="29"/>
      <c r="H58" s="28">
        <f>Oceny!H59</f>
        <v>15</v>
      </c>
      <c r="I58" s="63" t="s">
        <v>233</v>
      </c>
    </row>
    <row r="59" spans="1:9" ht="51" customHeight="1">
      <c r="A59" s="28">
        <v>57</v>
      </c>
      <c r="B59" s="28" t="s">
        <v>234</v>
      </c>
      <c r="C59" s="68">
        <v>16</v>
      </c>
      <c r="D59" s="29" t="s">
        <v>235</v>
      </c>
      <c r="E59" s="29" t="s">
        <v>33</v>
      </c>
      <c r="F59" s="29" t="s">
        <v>236</v>
      </c>
      <c r="G59" s="29"/>
      <c r="H59" s="28">
        <f>Oceny!H60</f>
        <v>11</v>
      </c>
      <c r="I59" s="63" t="s">
        <v>237</v>
      </c>
    </row>
    <row r="60" spans="1:9" ht="51" customHeight="1">
      <c r="A60" s="28">
        <v>58</v>
      </c>
      <c r="B60" s="28" t="s">
        <v>238</v>
      </c>
      <c r="C60" s="68">
        <v>16</v>
      </c>
      <c r="D60" s="29" t="s">
        <v>239</v>
      </c>
      <c r="E60" s="29" t="s">
        <v>146</v>
      </c>
      <c r="F60" s="29" t="s">
        <v>147</v>
      </c>
      <c r="G60" s="29"/>
      <c r="H60" s="28">
        <f>Oceny!H61</f>
        <v>18</v>
      </c>
      <c r="I60" s="63" t="s">
        <v>240</v>
      </c>
    </row>
    <row r="61" spans="1:9" ht="51" customHeight="1">
      <c r="A61" s="28">
        <v>59</v>
      </c>
      <c r="B61" s="28" t="s">
        <v>241</v>
      </c>
      <c r="C61" s="68">
        <v>16</v>
      </c>
      <c r="D61" s="29" t="s">
        <v>242</v>
      </c>
      <c r="E61" s="29" t="s">
        <v>33</v>
      </c>
      <c r="F61" s="29" t="s">
        <v>243</v>
      </c>
      <c r="G61" s="29"/>
      <c r="H61" s="28">
        <f>Oceny!H62</f>
        <v>20</v>
      </c>
      <c r="I61" s="63" t="s">
        <v>244</v>
      </c>
    </row>
    <row r="62" spans="1:9" ht="51" customHeight="1">
      <c r="A62" s="28">
        <v>60</v>
      </c>
      <c r="B62" s="28" t="s">
        <v>245</v>
      </c>
      <c r="C62" s="68">
        <v>16</v>
      </c>
      <c r="D62" s="29" t="s">
        <v>246</v>
      </c>
      <c r="E62" s="29" t="s">
        <v>13</v>
      </c>
      <c r="F62" s="29" t="s">
        <v>14</v>
      </c>
      <c r="G62" s="29"/>
      <c r="H62" s="28">
        <f>Oceny!H63</f>
        <v>13</v>
      </c>
      <c r="I62" s="63" t="s">
        <v>247</v>
      </c>
    </row>
    <row r="63" spans="1:9" ht="51" customHeight="1">
      <c r="A63" s="28">
        <v>61</v>
      </c>
      <c r="B63" s="28" t="s">
        <v>248</v>
      </c>
      <c r="C63" s="68">
        <v>16</v>
      </c>
      <c r="D63" s="29" t="s">
        <v>249</v>
      </c>
      <c r="E63" s="29" t="s">
        <v>250</v>
      </c>
      <c r="F63" s="29" t="s">
        <v>251</v>
      </c>
      <c r="G63" s="29"/>
      <c r="H63" s="28">
        <f>Oceny!H64</f>
        <v>9</v>
      </c>
      <c r="I63" s="63" t="s">
        <v>252</v>
      </c>
    </row>
    <row r="64" spans="1:9" ht="63" customHeight="1">
      <c r="A64" s="28">
        <v>62</v>
      </c>
      <c r="B64" s="28" t="s">
        <v>253</v>
      </c>
      <c r="C64" s="68">
        <v>16</v>
      </c>
      <c r="D64" s="29" t="s">
        <v>254</v>
      </c>
      <c r="E64" s="29" t="s">
        <v>250</v>
      </c>
      <c r="F64" s="29" t="s">
        <v>251</v>
      </c>
      <c r="G64" s="29" t="s">
        <v>255</v>
      </c>
      <c r="H64" s="28">
        <f>Oceny!H65</f>
        <v>18</v>
      </c>
      <c r="I64" s="63" t="s">
        <v>256</v>
      </c>
    </row>
    <row r="65" spans="1:9" ht="51" customHeight="1">
      <c r="A65" s="28">
        <v>63</v>
      </c>
      <c r="B65" s="28" t="s">
        <v>257</v>
      </c>
      <c r="C65" s="68">
        <v>16</v>
      </c>
      <c r="D65" s="29" t="s">
        <v>258</v>
      </c>
      <c r="E65" s="29" t="s">
        <v>33</v>
      </c>
      <c r="F65" s="29" t="s">
        <v>259</v>
      </c>
      <c r="G65" s="29"/>
      <c r="H65" s="28">
        <f>Oceny!H66</f>
        <v>17</v>
      </c>
      <c r="I65" s="63" t="s">
        <v>260</v>
      </c>
    </row>
    <row r="66" spans="1:9" ht="51" customHeight="1">
      <c r="A66" s="28">
        <v>64</v>
      </c>
      <c r="B66" s="28" t="s">
        <v>261</v>
      </c>
      <c r="C66" s="68">
        <v>16</v>
      </c>
      <c r="D66" s="29" t="s">
        <v>262</v>
      </c>
      <c r="E66" s="29" t="s">
        <v>250</v>
      </c>
      <c r="F66" s="29" t="s">
        <v>263</v>
      </c>
      <c r="G66" s="29" t="s">
        <v>213</v>
      </c>
      <c r="H66" s="28">
        <f>Oceny!H67</f>
        <v>18</v>
      </c>
      <c r="I66" s="63" t="s">
        <v>264</v>
      </c>
    </row>
    <row r="67" spans="1:9" ht="51" customHeight="1">
      <c r="A67" s="28">
        <v>65</v>
      </c>
      <c r="B67" s="28" t="s">
        <v>265</v>
      </c>
      <c r="C67" s="68">
        <v>16</v>
      </c>
      <c r="D67" s="29" t="s">
        <v>266</v>
      </c>
      <c r="E67" s="29" t="s">
        <v>250</v>
      </c>
      <c r="F67" s="29" t="s">
        <v>267</v>
      </c>
      <c r="G67" s="29"/>
      <c r="H67" s="28">
        <f>Oceny!H68</f>
        <v>9</v>
      </c>
      <c r="I67" s="63" t="s">
        <v>268</v>
      </c>
    </row>
    <row r="68" spans="1:9" ht="51" customHeight="1">
      <c r="A68" s="28">
        <v>66</v>
      </c>
      <c r="B68" s="28" t="s">
        <v>269</v>
      </c>
      <c r="C68" s="68">
        <v>16</v>
      </c>
      <c r="D68" s="29" t="s">
        <v>270</v>
      </c>
      <c r="E68" s="29" t="s">
        <v>25</v>
      </c>
      <c r="F68" s="29" t="s">
        <v>271</v>
      </c>
      <c r="G68" s="29"/>
      <c r="H68" s="28">
        <f>Oceny!H69</f>
        <v>12</v>
      </c>
      <c r="I68" s="63" t="s">
        <v>272</v>
      </c>
    </row>
    <row r="69" spans="1:9" ht="51" customHeight="1">
      <c r="A69" s="28">
        <v>67</v>
      </c>
      <c r="B69" s="28" t="s">
        <v>273</v>
      </c>
      <c r="C69" s="68">
        <v>16</v>
      </c>
      <c r="D69" s="29" t="s">
        <v>274</v>
      </c>
      <c r="E69" s="29" t="s">
        <v>25</v>
      </c>
      <c r="F69" s="29" t="s">
        <v>271</v>
      </c>
      <c r="G69" s="29"/>
      <c r="H69" s="28">
        <f>Oceny!H70</f>
        <v>12</v>
      </c>
      <c r="I69" s="63" t="s">
        <v>275</v>
      </c>
    </row>
    <row r="70" spans="1:9" ht="63" customHeight="1">
      <c r="A70" s="28">
        <v>68</v>
      </c>
      <c r="B70" s="28" t="s">
        <v>276</v>
      </c>
      <c r="C70" s="68">
        <v>16</v>
      </c>
      <c r="D70" s="29" t="s">
        <v>277</v>
      </c>
      <c r="E70" s="29" t="s">
        <v>25</v>
      </c>
      <c r="F70" s="29" t="s">
        <v>26</v>
      </c>
      <c r="G70" s="29" t="s">
        <v>21</v>
      </c>
      <c r="H70" s="28">
        <f>Oceny!H71</f>
        <v>12</v>
      </c>
      <c r="I70" s="63" t="s">
        <v>278</v>
      </c>
    </row>
    <row r="71" spans="1:9" ht="75" customHeight="1">
      <c r="A71" s="28">
        <v>69</v>
      </c>
      <c r="B71" s="28" t="s">
        <v>279</v>
      </c>
      <c r="C71" s="68">
        <v>16</v>
      </c>
      <c r="D71" s="29" t="s">
        <v>280</v>
      </c>
      <c r="E71" s="29" t="s">
        <v>13</v>
      </c>
      <c r="F71" s="29" t="s">
        <v>82</v>
      </c>
      <c r="G71" s="29"/>
      <c r="H71" s="28">
        <f>Oceny!H72</f>
        <v>13</v>
      </c>
      <c r="I71" s="63" t="s">
        <v>281</v>
      </c>
    </row>
    <row r="72" spans="1:9" ht="51" customHeight="1">
      <c r="A72" s="28">
        <v>70</v>
      </c>
      <c r="B72" s="28" t="s">
        <v>282</v>
      </c>
      <c r="C72" s="68">
        <v>16</v>
      </c>
      <c r="D72" s="29" t="s">
        <v>283</v>
      </c>
      <c r="E72" s="29" t="s">
        <v>13</v>
      </c>
      <c r="F72" s="29" t="s">
        <v>114</v>
      </c>
      <c r="G72" s="29" t="s">
        <v>284</v>
      </c>
      <c r="H72" s="28">
        <f>Oceny!H73</f>
        <v>15</v>
      </c>
      <c r="I72" s="63" t="s">
        <v>285</v>
      </c>
    </row>
    <row r="73" spans="1:9" ht="63" customHeight="1">
      <c r="A73" s="28">
        <v>71</v>
      </c>
      <c r="B73" s="28" t="s">
        <v>286</v>
      </c>
      <c r="C73" s="68">
        <v>16</v>
      </c>
      <c r="D73" s="29" t="s">
        <v>287</v>
      </c>
      <c r="E73" s="29" t="s">
        <v>19</v>
      </c>
      <c r="F73" s="29" t="s">
        <v>288</v>
      </c>
      <c r="G73" s="29" t="s">
        <v>289</v>
      </c>
      <c r="H73" s="28">
        <f>Oceny!H74</f>
        <v>6</v>
      </c>
      <c r="I73" s="63" t="s">
        <v>290</v>
      </c>
    </row>
    <row r="74" spans="1:9" ht="51" customHeight="1">
      <c r="A74" s="28">
        <v>72</v>
      </c>
      <c r="B74" s="28" t="s">
        <v>291</v>
      </c>
      <c r="C74" s="68">
        <v>16</v>
      </c>
      <c r="D74" s="29" t="s">
        <v>292</v>
      </c>
      <c r="E74" s="29" t="s">
        <v>25</v>
      </c>
      <c r="F74" s="29" t="s">
        <v>26</v>
      </c>
      <c r="G74" s="29"/>
      <c r="H74" s="28">
        <f>Oceny!H75</f>
        <v>14</v>
      </c>
      <c r="I74" s="63" t="s">
        <v>293</v>
      </c>
    </row>
    <row r="75" spans="1:9" ht="51" customHeight="1">
      <c r="A75" s="28">
        <v>73</v>
      </c>
      <c r="B75" s="28" t="s">
        <v>294</v>
      </c>
      <c r="C75" s="68">
        <v>16</v>
      </c>
      <c r="D75" s="29" t="s">
        <v>295</v>
      </c>
      <c r="E75" s="29" t="s">
        <v>38</v>
      </c>
      <c r="F75" s="29" t="s">
        <v>39</v>
      </c>
      <c r="G75" s="29" t="s">
        <v>40</v>
      </c>
      <c r="H75" s="28">
        <f>Oceny!H76</f>
        <v>15</v>
      </c>
      <c r="I75" s="63" t="s">
        <v>296</v>
      </c>
    </row>
    <row r="76" spans="1:9" ht="51" customHeight="1">
      <c r="A76" s="28">
        <v>74</v>
      </c>
      <c r="B76" s="28" t="s">
        <v>297</v>
      </c>
      <c r="C76" s="68">
        <v>16</v>
      </c>
      <c r="D76" s="29" t="s">
        <v>298</v>
      </c>
      <c r="E76" s="29" t="s">
        <v>73</v>
      </c>
      <c r="F76" s="29" t="s">
        <v>74</v>
      </c>
      <c r="G76" s="29"/>
      <c r="H76" s="28">
        <f>Oceny!H77</f>
        <v>17</v>
      </c>
      <c r="I76" s="63" t="s">
        <v>299</v>
      </c>
    </row>
    <row r="77" spans="1:9" ht="51" customHeight="1">
      <c r="A77" s="28">
        <v>75</v>
      </c>
      <c r="B77" s="28" t="s">
        <v>300</v>
      </c>
      <c r="C77" s="68">
        <v>16</v>
      </c>
      <c r="D77" s="29" t="s">
        <v>301</v>
      </c>
      <c r="E77" s="29" t="s">
        <v>25</v>
      </c>
      <c r="F77" s="29" t="s">
        <v>271</v>
      </c>
      <c r="G77" s="29"/>
      <c r="H77" s="28">
        <f>Oceny!H78</f>
        <v>18</v>
      </c>
      <c r="I77" s="63" t="s">
        <v>302</v>
      </c>
    </row>
    <row r="78" spans="1:9" ht="51" customHeight="1">
      <c r="A78" s="28">
        <v>76</v>
      </c>
      <c r="B78" s="28" t="s">
        <v>303</v>
      </c>
      <c r="C78" s="68">
        <v>16</v>
      </c>
      <c r="D78" s="29" t="s">
        <v>304</v>
      </c>
      <c r="E78" s="29" t="s">
        <v>305</v>
      </c>
      <c r="F78" s="29" t="s">
        <v>306</v>
      </c>
      <c r="G78" s="29"/>
      <c r="H78" s="28">
        <f>Oceny!H79</f>
        <v>13</v>
      </c>
      <c r="I78" s="63" t="s">
        <v>307</v>
      </c>
    </row>
    <row r="79" spans="1:9" ht="63" customHeight="1">
      <c r="A79" s="28">
        <v>77</v>
      </c>
      <c r="B79" s="28" t="s">
        <v>308</v>
      </c>
      <c r="C79" s="69">
        <v>16</v>
      </c>
      <c r="D79" s="29" t="s">
        <v>309</v>
      </c>
      <c r="E79" s="29" t="s">
        <v>305</v>
      </c>
      <c r="F79" s="29" t="s">
        <v>310</v>
      </c>
      <c r="G79" s="29" t="s">
        <v>40</v>
      </c>
      <c r="H79" s="28">
        <f>Oceny!H80</f>
        <v>18</v>
      </c>
      <c r="I79" s="63" t="s">
        <v>311</v>
      </c>
    </row>
    <row r="80" spans="1:9" ht="51" customHeight="1">
      <c r="A80" s="28">
        <v>78</v>
      </c>
      <c r="B80" s="28" t="s">
        <v>312</v>
      </c>
      <c r="C80" s="69">
        <v>16</v>
      </c>
      <c r="D80" s="29" t="s">
        <v>313</v>
      </c>
      <c r="E80" s="29" t="s">
        <v>38</v>
      </c>
      <c r="F80" s="29" t="s">
        <v>103</v>
      </c>
      <c r="G80" s="29"/>
      <c r="H80" s="28">
        <f>Oceny!H81</f>
        <v>21</v>
      </c>
      <c r="I80" s="63" t="s">
        <v>314</v>
      </c>
    </row>
    <row r="81" spans="1:9" ht="63" customHeight="1">
      <c r="A81" s="28">
        <v>79</v>
      </c>
      <c r="B81" s="28" t="s">
        <v>315</v>
      </c>
      <c r="C81" s="69">
        <v>16</v>
      </c>
      <c r="D81" s="29" t="s">
        <v>316</v>
      </c>
      <c r="E81" s="29" t="s">
        <v>13</v>
      </c>
      <c r="F81" s="29" t="s">
        <v>180</v>
      </c>
      <c r="G81" s="29" t="s">
        <v>317</v>
      </c>
      <c r="H81" s="28">
        <f>Oceny!H82</f>
        <v>16</v>
      </c>
      <c r="I81" s="63" t="s">
        <v>318</v>
      </c>
    </row>
    <row r="82" spans="1:9" ht="51" customHeight="1">
      <c r="A82" s="28">
        <v>80</v>
      </c>
      <c r="B82" s="28" t="s">
        <v>319</v>
      </c>
      <c r="C82" s="69">
        <v>16</v>
      </c>
      <c r="D82" s="29" t="s">
        <v>320</v>
      </c>
      <c r="E82" s="29" t="s">
        <v>13</v>
      </c>
      <c r="F82" s="29" t="s">
        <v>154</v>
      </c>
      <c r="G82" s="29" t="s">
        <v>321</v>
      </c>
      <c r="H82" s="28">
        <f>Oceny!H83</f>
        <v>18</v>
      </c>
      <c r="I82" s="63" t="s">
        <v>322</v>
      </c>
    </row>
    <row r="83" spans="1:9" ht="51" customHeight="1">
      <c r="A83" s="28">
        <v>81</v>
      </c>
      <c r="B83" s="28" t="s">
        <v>323</v>
      </c>
      <c r="C83" s="69">
        <v>16</v>
      </c>
      <c r="D83" s="29" t="s">
        <v>324</v>
      </c>
      <c r="E83" s="29" t="s">
        <v>25</v>
      </c>
      <c r="F83" s="29" t="s">
        <v>26</v>
      </c>
      <c r="G83" s="29" t="s">
        <v>325</v>
      </c>
      <c r="H83" s="28">
        <f>Oceny!H84</f>
        <v>16</v>
      </c>
      <c r="I83" s="63" t="s">
        <v>326</v>
      </c>
    </row>
    <row r="84" spans="1:9" ht="51" customHeight="1">
      <c r="A84" s="28">
        <v>82</v>
      </c>
      <c r="B84" s="28" t="s">
        <v>327</v>
      </c>
      <c r="C84" s="69">
        <v>16</v>
      </c>
      <c r="D84" s="29" t="s">
        <v>328</v>
      </c>
      <c r="E84" s="29" t="s">
        <v>13</v>
      </c>
      <c r="F84" s="29" t="s">
        <v>82</v>
      </c>
      <c r="G84" s="29"/>
      <c r="H84" s="28">
        <f>Oceny!H85</f>
        <v>17</v>
      </c>
      <c r="I84" s="63" t="s">
        <v>329</v>
      </c>
    </row>
    <row r="85" spans="1:9" ht="51" customHeight="1">
      <c r="A85" s="28">
        <v>83</v>
      </c>
      <c r="B85" s="28" t="s">
        <v>330</v>
      </c>
      <c r="C85" s="69">
        <v>16</v>
      </c>
      <c r="D85" s="29" t="s">
        <v>331</v>
      </c>
      <c r="E85" s="29" t="s">
        <v>25</v>
      </c>
      <c r="F85" s="29" t="s">
        <v>26</v>
      </c>
      <c r="G85" s="29" t="s">
        <v>21</v>
      </c>
      <c r="H85" s="28">
        <f>Oceny!H86</f>
        <v>17</v>
      </c>
      <c r="I85" s="63" t="s">
        <v>332</v>
      </c>
    </row>
    <row r="86" spans="1:9" ht="63" customHeight="1">
      <c r="A86" s="28">
        <v>84</v>
      </c>
      <c r="B86" s="28" t="s">
        <v>333</v>
      </c>
      <c r="C86" s="69">
        <v>16</v>
      </c>
      <c r="D86" s="29" t="s">
        <v>334</v>
      </c>
      <c r="E86" s="29" t="s">
        <v>19</v>
      </c>
      <c r="F86" s="29" t="s">
        <v>288</v>
      </c>
      <c r="G86" s="29" t="s">
        <v>335</v>
      </c>
      <c r="H86" s="28">
        <f>Oceny!H87</f>
        <v>18</v>
      </c>
      <c r="I86" s="63" t="s">
        <v>336</v>
      </c>
    </row>
    <row r="87" spans="1:9" ht="63" customHeight="1">
      <c r="A87" s="28">
        <v>85</v>
      </c>
      <c r="B87" s="28" t="s">
        <v>337</v>
      </c>
      <c r="C87" s="69">
        <v>16</v>
      </c>
      <c r="D87" s="29" t="s">
        <v>338</v>
      </c>
      <c r="E87" s="29" t="s">
        <v>73</v>
      </c>
      <c r="F87" s="29" t="s">
        <v>74</v>
      </c>
      <c r="G87" s="29" t="s">
        <v>339</v>
      </c>
      <c r="H87" s="28">
        <f>Oceny!H88</f>
        <v>19</v>
      </c>
      <c r="I87" s="63" t="s">
        <v>340</v>
      </c>
    </row>
    <row r="88" spans="1:9" ht="51" customHeight="1">
      <c r="A88" s="28">
        <v>86</v>
      </c>
      <c r="B88" s="28" t="s">
        <v>341</v>
      </c>
      <c r="C88" s="69">
        <v>16</v>
      </c>
      <c r="D88" s="29" t="s">
        <v>342</v>
      </c>
      <c r="E88" s="29" t="s">
        <v>19</v>
      </c>
      <c r="F88" s="29" t="s">
        <v>288</v>
      </c>
      <c r="G88" s="29"/>
      <c r="H88" s="28">
        <f>Oceny!H89</f>
        <v>15</v>
      </c>
      <c r="I88" s="63" t="s">
        <v>343</v>
      </c>
    </row>
    <row r="89" spans="1:9" ht="63" customHeight="1">
      <c r="A89" s="28">
        <v>87</v>
      </c>
      <c r="B89" s="28" t="s">
        <v>344</v>
      </c>
      <c r="C89" s="69">
        <v>17</v>
      </c>
      <c r="D89" s="29" t="s">
        <v>345</v>
      </c>
      <c r="E89" s="29" t="s">
        <v>13</v>
      </c>
      <c r="F89" s="29" t="s">
        <v>346</v>
      </c>
      <c r="G89" s="29"/>
      <c r="H89" s="28">
        <f>Oceny!H90</f>
        <v>22</v>
      </c>
      <c r="I89" s="63" t="s">
        <v>347</v>
      </c>
    </row>
    <row r="90" spans="1:9" ht="51" customHeight="1">
      <c r="A90" s="28">
        <v>88</v>
      </c>
      <c r="B90" s="28" t="s">
        <v>348</v>
      </c>
      <c r="C90" s="69">
        <v>17</v>
      </c>
      <c r="D90" s="29" t="s">
        <v>349</v>
      </c>
      <c r="E90" s="29" t="s">
        <v>33</v>
      </c>
      <c r="F90" s="29" t="s">
        <v>236</v>
      </c>
      <c r="G90" s="29"/>
      <c r="H90" s="28">
        <f>Oceny!H91</f>
        <v>14</v>
      </c>
      <c r="I90" s="63" t="s">
        <v>350</v>
      </c>
    </row>
    <row r="91" spans="1:9" ht="51" customHeight="1">
      <c r="A91" s="28">
        <v>89</v>
      </c>
      <c r="B91" s="28" t="s">
        <v>351</v>
      </c>
      <c r="C91" s="69">
        <v>17</v>
      </c>
      <c r="D91" s="29" t="s">
        <v>352</v>
      </c>
      <c r="E91" s="29" t="s">
        <v>38</v>
      </c>
      <c r="F91" s="29" t="s">
        <v>39</v>
      </c>
      <c r="G91" s="29" t="s">
        <v>40</v>
      </c>
      <c r="H91" s="28">
        <f>Oceny!H92</f>
        <v>16</v>
      </c>
      <c r="I91" s="63" t="s">
        <v>353</v>
      </c>
    </row>
    <row r="92" spans="1:9" ht="75" customHeight="1">
      <c r="A92" s="28">
        <v>90</v>
      </c>
      <c r="B92" s="28" t="s">
        <v>354</v>
      </c>
      <c r="C92" s="69">
        <v>17</v>
      </c>
      <c r="D92" s="29" t="s">
        <v>355</v>
      </c>
      <c r="E92" s="29" t="s">
        <v>305</v>
      </c>
      <c r="F92" s="29" t="s">
        <v>310</v>
      </c>
      <c r="G92" s="29" t="s">
        <v>321</v>
      </c>
      <c r="H92" s="28">
        <f>Oceny!H93</f>
        <v>25</v>
      </c>
      <c r="I92" s="63" t="s">
        <v>356</v>
      </c>
    </row>
    <row r="93" spans="1:9" ht="51" customHeight="1">
      <c r="A93" s="28">
        <v>91</v>
      </c>
      <c r="B93" s="28" t="s">
        <v>357</v>
      </c>
      <c r="C93" s="69">
        <v>17</v>
      </c>
      <c r="D93" s="29" t="s">
        <v>358</v>
      </c>
      <c r="E93" s="29" t="s">
        <v>13</v>
      </c>
      <c r="F93" s="29" t="s">
        <v>82</v>
      </c>
      <c r="G93" s="29"/>
      <c r="H93" s="28">
        <f>Oceny!H94</f>
        <v>9</v>
      </c>
      <c r="I93" s="63" t="s">
        <v>359</v>
      </c>
    </row>
    <row r="94" spans="1:9" ht="87" customHeight="1">
      <c r="A94" s="28">
        <v>92</v>
      </c>
      <c r="B94" s="28" t="s">
        <v>360</v>
      </c>
      <c r="C94" s="69">
        <v>17</v>
      </c>
      <c r="D94" s="29" t="s">
        <v>361</v>
      </c>
      <c r="E94" s="29" t="s">
        <v>38</v>
      </c>
      <c r="F94" s="29" t="s">
        <v>39</v>
      </c>
      <c r="G94" s="29" t="s">
        <v>40</v>
      </c>
      <c r="H94" s="28">
        <f>Oceny!H95</f>
        <v>25</v>
      </c>
      <c r="I94" s="63" t="s">
        <v>362</v>
      </c>
    </row>
    <row r="95" spans="1:9" ht="41.25" customHeight="1">
      <c r="A95" s="28">
        <v>93</v>
      </c>
      <c r="B95" s="28" t="s">
        <v>363</v>
      </c>
      <c r="C95" s="69">
        <v>17</v>
      </c>
      <c r="D95" s="29" t="s">
        <v>364</v>
      </c>
      <c r="E95" s="29" t="s">
        <v>33</v>
      </c>
      <c r="F95" s="29" t="s">
        <v>236</v>
      </c>
      <c r="G95" s="29"/>
      <c r="H95" s="28">
        <f>Oceny!H96</f>
        <v>24</v>
      </c>
      <c r="I95" s="63" t="s">
        <v>365</v>
      </c>
    </row>
    <row r="96" spans="1:9" ht="51" customHeight="1">
      <c r="A96" s="28">
        <v>94</v>
      </c>
      <c r="B96" s="28" t="s">
        <v>366</v>
      </c>
      <c r="C96" s="69">
        <v>17</v>
      </c>
      <c r="D96" s="29" t="s">
        <v>367</v>
      </c>
      <c r="E96" s="29" t="s">
        <v>368</v>
      </c>
      <c r="F96" s="29" t="s">
        <v>369</v>
      </c>
      <c r="G96" s="29" t="s">
        <v>213</v>
      </c>
      <c r="H96" s="28">
        <f>Oceny!H97</f>
        <v>15</v>
      </c>
      <c r="I96" s="63" t="s">
        <v>370</v>
      </c>
    </row>
    <row r="97" spans="1:9" ht="51" customHeight="1">
      <c r="A97" s="28">
        <v>95</v>
      </c>
      <c r="B97" s="28" t="s">
        <v>371</v>
      </c>
      <c r="C97" s="69">
        <v>17</v>
      </c>
      <c r="D97" s="29" t="s">
        <v>372</v>
      </c>
      <c r="E97" s="29" t="s">
        <v>19</v>
      </c>
      <c r="F97" s="29" t="s">
        <v>20</v>
      </c>
      <c r="G97" s="29"/>
      <c r="H97" s="28">
        <f>Oceny!H98</f>
        <v>15</v>
      </c>
      <c r="I97" s="63" t="s">
        <v>373</v>
      </c>
    </row>
    <row r="98" spans="1:9" ht="75" customHeight="1">
      <c r="A98" s="28">
        <v>96</v>
      </c>
      <c r="B98" s="28" t="s">
        <v>374</v>
      </c>
      <c r="C98" s="69">
        <v>17</v>
      </c>
      <c r="D98" s="29" t="s">
        <v>375</v>
      </c>
      <c r="E98" s="29" t="s">
        <v>89</v>
      </c>
      <c r="F98" s="29" t="s">
        <v>376</v>
      </c>
      <c r="G98" s="29" t="s">
        <v>377</v>
      </c>
      <c r="H98" s="28">
        <f>Oceny!H99</f>
        <v>12</v>
      </c>
      <c r="I98" s="63" t="s">
        <v>378</v>
      </c>
    </row>
    <row r="99" spans="1:9" ht="51" customHeight="1">
      <c r="A99" s="28">
        <v>97</v>
      </c>
      <c r="B99" s="28" t="s">
        <v>379</v>
      </c>
      <c r="C99" s="69">
        <v>17</v>
      </c>
      <c r="D99" s="29" t="s">
        <v>380</v>
      </c>
      <c r="E99" s="29" t="s">
        <v>13</v>
      </c>
      <c r="F99" s="29" t="s">
        <v>82</v>
      </c>
      <c r="G99" s="29"/>
      <c r="H99" s="28">
        <f>Oceny!H100</f>
        <v>21</v>
      </c>
      <c r="I99" s="63" t="s">
        <v>381</v>
      </c>
    </row>
    <row r="100" spans="1:9" ht="63" customHeight="1">
      <c r="A100" s="28">
        <v>98</v>
      </c>
      <c r="B100" s="28" t="s">
        <v>382</v>
      </c>
      <c r="C100" s="69">
        <v>17</v>
      </c>
      <c r="D100" s="29" t="s">
        <v>383</v>
      </c>
      <c r="E100" s="29" t="s">
        <v>73</v>
      </c>
      <c r="F100" s="29" t="s">
        <v>166</v>
      </c>
      <c r="G100" s="29" t="s">
        <v>384</v>
      </c>
      <c r="H100" s="28">
        <f>Oceny!H101</f>
        <v>7</v>
      </c>
      <c r="I100" s="63" t="s">
        <v>385</v>
      </c>
    </row>
    <row r="101" spans="1:9" ht="75" customHeight="1">
      <c r="A101" s="28">
        <v>99</v>
      </c>
      <c r="B101" s="28" t="s">
        <v>386</v>
      </c>
      <c r="C101" s="69">
        <v>17</v>
      </c>
      <c r="D101" s="29" t="s">
        <v>387</v>
      </c>
      <c r="E101" s="29" t="s">
        <v>305</v>
      </c>
      <c r="F101" s="29" t="s">
        <v>310</v>
      </c>
      <c r="G101" s="29" t="s">
        <v>388</v>
      </c>
      <c r="H101" s="28">
        <f>Oceny!H102</f>
        <v>15</v>
      </c>
      <c r="I101" s="63" t="s">
        <v>389</v>
      </c>
    </row>
    <row r="102" spans="1:9" ht="84" customHeight="1">
      <c r="A102" s="28">
        <v>100</v>
      </c>
      <c r="B102" s="28" t="s">
        <v>390</v>
      </c>
      <c r="C102" s="69">
        <v>17</v>
      </c>
      <c r="D102" s="29" t="s">
        <v>391</v>
      </c>
      <c r="E102" s="29" t="s">
        <v>13</v>
      </c>
      <c r="F102" s="29" t="s">
        <v>82</v>
      </c>
      <c r="G102" s="29" t="s">
        <v>392</v>
      </c>
      <c r="H102" s="28">
        <f>Oceny!H103</f>
        <v>19</v>
      </c>
      <c r="I102" s="63" t="s">
        <v>393</v>
      </c>
    </row>
    <row r="103" spans="1:9" ht="87" customHeight="1">
      <c r="A103" s="28">
        <v>101</v>
      </c>
      <c r="B103" s="28" t="s">
        <v>394</v>
      </c>
      <c r="C103" s="69">
        <v>17</v>
      </c>
      <c r="D103" s="29" t="s">
        <v>395</v>
      </c>
      <c r="E103" s="29" t="s">
        <v>305</v>
      </c>
      <c r="F103" s="29" t="s">
        <v>310</v>
      </c>
      <c r="G103" s="29" t="s">
        <v>40</v>
      </c>
      <c r="H103" s="28">
        <f>Oceny!H104</f>
        <v>14</v>
      </c>
      <c r="I103" s="63" t="s">
        <v>396</v>
      </c>
    </row>
    <row r="104" spans="1:9" ht="63" customHeight="1">
      <c r="A104" s="28">
        <v>102</v>
      </c>
      <c r="B104" s="28" t="s">
        <v>397</v>
      </c>
      <c r="C104" s="69">
        <v>17</v>
      </c>
      <c r="D104" s="29" t="s">
        <v>398</v>
      </c>
      <c r="E104" s="29" t="s">
        <v>13</v>
      </c>
      <c r="F104" s="29" t="s">
        <v>114</v>
      </c>
      <c r="G104" s="29"/>
      <c r="H104" s="28">
        <f>Oceny!H105</f>
        <v>14</v>
      </c>
      <c r="I104" s="63" t="s">
        <v>399</v>
      </c>
    </row>
    <row r="105" spans="1:9" ht="75" customHeight="1">
      <c r="A105" s="28">
        <v>103</v>
      </c>
      <c r="B105" s="28" t="s">
        <v>400</v>
      </c>
      <c r="C105" s="69">
        <v>17</v>
      </c>
      <c r="D105" s="29" t="s">
        <v>401</v>
      </c>
      <c r="E105" s="29" t="s">
        <v>13</v>
      </c>
      <c r="F105" s="29" t="s">
        <v>114</v>
      </c>
      <c r="G105" s="29" t="s">
        <v>402</v>
      </c>
      <c r="H105" s="28">
        <f>Oceny!H106</f>
        <v>24</v>
      </c>
      <c r="I105" s="63" t="s">
        <v>403</v>
      </c>
    </row>
    <row r="106" spans="1:9" ht="51" customHeight="1">
      <c r="A106" s="28">
        <v>104</v>
      </c>
      <c r="B106" s="28" t="s">
        <v>404</v>
      </c>
      <c r="C106" s="69">
        <v>17</v>
      </c>
      <c r="D106" s="29" t="s">
        <v>405</v>
      </c>
      <c r="E106" s="29" t="s">
        <v>25</v>
      </c>
      <c r="F106" s="29" t="s">
        <v>99</v>
      </c>
      <c r="G106" s="29"/>
      <c r="H106" s="28">
        <f>Oceny!H107</f>
        <v>16</v>
      </c>
      <c r="I106" s="63" t="s">
        <v>406</v>
      </c>
    </row>
    <row r="107" spans="1:9" ht="51" customHeight="1">
      <c r="A107" s="28">
        <v>105</v>
      </c>
      <c r="B107" s="28" t="s">
        <v>407</v>
      </c>
      <c r="C107" s="69">
        <v>17</v>
      </c>
      <c r="D107" s="29" t="s">
        <v>408</v>
      </c>
      <c r="E107" s="29" t="s">
        <v>305</v>
      </c>
      <c r="F107" s="29" t="s">
        <v>310</v>
      </c>
      <c r="G107" s="29"/>
      <c r="H107" s="28">
        <f>Oceny!H108</f>
        <v>13</v>
      </c>
      <c r="I107" s="63" t="s">
        <v>409</v>
      </c>
    </row>
    <row r="108" spans="1:9" ht="51" customHeight="1">
      <c r="A108" s="28">
        <v>106</v>
      </c>
      <c r="B108" s="28" t="s">
        <v>410</v>
      </c>
      <c r="C108" s="69">
        <v>17</v>
      </c>
      <c r="D108" s="29" t="s">
        <v>411</v>
      </c>
      <c r="E108" s="29" t="s">
        <v>25</v>
      </c>
      <c r="F108" s="29" t="s">
        <v>55</v>
      </c>
      <c r="G108" s="29" t="s">
        <v>325</v>
      </c>
      <c r="H108" s="28">
        <f>Oceny!H109</f>
        <v>15</v>
      </c>
      <c r="I108" s="63" t="s">
        <v>412</v>
      </c>
    </row>
    <row r="109" spans="1:9" ht="63" customHeight="1">
      <c r="A109" s="28">
        <v>107</v>
      </c>
      <c r="B109" s="28" t="s">
        <v>413</v>
      </c>
      <c r="C109" s="69">
        <v>17</v>
      </c>
      <c r="D109" s="29" t="s">
        <v>414</v>
      </c>
      <c r="E109" s="29" t="s">
        <v>25</v>
      </c>
      <c r="F109" s="29" t="s">
        <v>212</v>
      </c>
      <c r="G109" s="29"/>
      <c r="H109" s="28">
        <f>Oceny!H110</f>
        <v>22</v>
      </c>
      <c r="I109" s="63" t="s">
        <v>415</v>
      </c>
    </row>
    <row r="110" spans="1:9" ht="51" customHeight="1">
      <c r="A110" s="28">
        <v>108</v>
      </c>
      <c r="B110" s="28" t="s">
        <v>416</v>
      </c>
      <c r="C110" s="69">
        <v>17</v>
      </c>
      <c r="D110" s="29" t="s">
        <v>417</v>
      </c>
      <c r="E110" s="29" t="s">
        <v>250</v>
      </c>
      <c r="F110" s="29" t="s">
        <v>251</v>
      </c>
      <c r="G110" s="29" t="s">
        <v>418</v>
      </c>
      <c r="H110" s="28">
        <f>Oceny!H111</f>
        <v>13</v>
      </c>
      <c r="I110" s="63" t="s">
        <v>419</v>
      </c>
    </row>
    <row r="111" spans="1:9" ht="51" customHeight="1">
      <c r="A111" s="28">
        <v>109</v>
      </c>
      <c r="B111" s="28" t="s">
        <v>420</v>
      </c>
      <c r="C111" s="69">
        <v>17</v>
      </c>
      <c r="D111" s="29" t="s">
        <v>421</v>
      </c>
      <c r="E111" s="29" t="s">
        <v>305</v>
      </c>
      <c r="F111" s="29" t="s">
        <v>310</v>
      </c>
      <c r="G111" s="29" t="s">
        <v>40</v>
      </c>
      <c r="H111" s="28">
        <f>Oceny!H112</f>
        <v>15</v>
      </c>
      <c r="I111" s="63" t="s">
        <v>422</v>
      </c>
    </row>
    <row r="112" spans="1:9" ht="51" customHeight="1">
      <c r="A112" s="28">
        <v>110</v>
      </c>
      <c r="B112" s="28" t="s">
        <v>423</v>
      </c>
      <c r="C112" s="69">
        <v>17</v>
      </c>
      <c r="D112" s="29" t="s">
        <v>424</v>
      </c>
      <c r="E112" s="29" t="s">
        <v>19</v>
      </c>
      <c r="F112" s="29" t="s">
        <v>425</v>
      </c>
      <c r="G112" s="29"/>
      <c r="H112" s="28">
        <f>Oceny!H113</f>
        <v>17</v>
      </c>
      <c r="I112" s="63" t="s">
        <v>426</v>
      </c>
    </row>
    <row r="113" spans="1:9" ht="51" customHeight="1">
      <c r="A113" s="28">
        <v>111</v>
      </c>
      <c r="B113" s="28" t="s">
        <v>427</v>
      </c>
      <c r="C113" s="69">
        <v>17</v>
      </c>
      <c r="D113" s="29" t="s">
        <v>428</v>
      </c>
      <c r="E113" s="29" t="s">
        <v>38</v>
      </c>
      <c r="F113" s="29" t="s">
        <v>39</v>
      </c>
      <c r="G113" s="29"/>
      <c r="H113" s="28">
        <f>Oceny!H114</f>
        <v>12</v>
      </c>
      <c r="I113" s="63" t="s">
        <v>429</v>
      </c>
    </row>
    <row r="114" spans="1:9" ht="51" customHeight="1">
      <c r="A114" s="28">
        <v>112</v>
      </c>
      <c r="B114" s="28" t="s">
        <v>430</v>
      </c>
      <c r="C114" s="69">
        <v>17</v>
      </c>
      <c r="D114" s="29" t="s">
        <v>431</v>
      </c>
      <c r="E114" s="29" t="s">
        <v>73</v>
      </c>
      <c r="F114" s="29" t="s">
        <v>74</v>
      </c>
      <c r="G114" s="29"/>
      <c r="H114" s="28">
        <f>Oceny!H115</f>
        <v>13</v>
      </c>
      <c r="I114" s="63" t="s">
        <v>432</v>
      </c>
    </row>
    <row r="115" spans="1:9" ht="51" customHeight="1">
      <c r="A115" s="28">
        <v>113</v>
      </c>
      <c r="B115" s="28" t="s">
        <v>433</v>
      </c>
      <c r="C115" s="69">
        <v>17</v>
      </c>
      <c r="D115" s="29" t="s">
        <v>434</v>
      </c>
      <c r="E115" s="29" t="s">
        <v>38</v>
      </c>
      <c r="F115" s="29" t="s">
        <v>103</v>
      </c>
      <c r="G115" s="29"/>
      <c r="H115" s="28">
        <f>Oceny!H116</f>
        <v>11</v>
      </c>
      <c r="I115" s="63" t="s">
        <v>435</v>
      </c>
    </row>
    <row r="116" spans="1:9" ht="63" customHeight="1">
      <c r="A116" s="28">
        <v>114</v>
      </c>
      <c r="B116" s="28" t="s">
        <v>436</v>
      </c>
      <c r="C116" s="69">
        <v>17</v>
      </c>
      <c r="D116" s="29" t="s">
        <v>437</v>
      </c>
      <c r="E116" s="29" t="s">
        <v>438</v>
      </c>
      <c r="F116" s="29" t="s">
        <v>439</v>
      </c>
      <c r="G116" s="29" t="s">
        <v>440</v>
      </c>
      <c r="H116" s="28">
        <f>Oceny!H117</f>
        <v>7</v>
      </c>
      <c r="I116" s="63" t="s">
        <v>441</v>
      </c>
    </row>
    <row r="117" spans="1:9" ht="51" customHeight="1">
      <c r="A117" s="28">
        <v>115</v>
      </c>
      <c r="B117" s="28" t="s">
        <v>442</v>
      </c>
      <c r="C117" s="69">
        <v>17</v>
      </c>
      <c r="D117" s="29" t="s">
        <v>443</v>
      </c>
      <c r="E117" s="29" t="s">
        <v>25</v>
      </c>
      <c r="F117" s="29" t="s">
        <v>55</v>
      </c>
      <c r="G117" s="29"/>
      <c r="H117" s="28">
        <f>Oceny!H118</f>
        <v>20</v>
      </c>
      <c r="I117" s="63" t="s">
        <v>444</v>
      </c>
    </row>
    <row r="118" spans="1:9" ht="51" customHeight="1">
      <c r="A118" s="28">
        <v>116</v>
      </c>
      <c r="B118" s="28" t="s">
        <v>445</v>
      </c>
      <c r="C118" s="69">
        <v>17</v>
      </c>
      <c r="D118" s="29" t="s">
        <v>446</v>
      </c>
      <c r="E118" s="29" t="s">
        <v>19</v>
      </c>
      <c r="F118" s="29" t="s">
        <v>95</v>
      </c>
      <c r="G118" s="29"/>
      <c r="H118" s="28">
        <f>Oceny!H119</f>
        <v>14</v>
      </c>
      <c r="I118" s="63" t="s">
        <v>447</v>
      </c>
    </row>
    <row r="119" spans="1:9" ht="41.25" customHeight="1">
      <c r="A119" s="28">
        <v>117</v>
      </c>
      <c r="B119" s="28" t="s">
        <v>448</v>
      </c>
      <c r="C119" s="69">
        <v>17</v>
      </c>
      <c r="D119" s="29" t="s">
        <v>449</v>
      </c>
      <c r="E119" s="29" t="s">
        <v>305</v>
      </c>
      <c r="F119" s="29" t="s">
        <v>450</v>
      </c>
      <c r="G119" s="29"/>
      <c r="H119" s="28">
        <f>Oceny!H120</f>
        <v>12</v>
      </c>
      <c r="I119" s="63" t="s">
        <v>451</v>
      </c>
    </row>
    <row r="120" spans="1:9" ht="51" customHeight="1">
      <c r="A120" s="28">
        <v>118</v>
      </c>
      <c r="B120" s="28" t="s">
        <v>452</v>
      </c>
      <c r="C120" s="69">
        <v>17</v>
      </c>
      <c r="D120" s="29" t="s">
        <v>453</v>
      </c>
      <c r="E120" s="29" t="s">
        <v>64</v>
      </c>
      <c r="F120" s="29" t="s">
        <v>454</v>
      </c>
      <c r="G120" s="29" t="s">
        <v>455</v>
      </c>
      <c r="H120" s="28">
        <f>Oceny!H121</f>
        <v>15</v>
      </c>
      <c r="I120" s="63" t="s">
        <v>456</v>
      </c>
    </row>
    <row r="121" spans="1:9" ht="63" customHeight="1">
      <c r="A121" s="28">
        <v>119</v>
      </c>
      <c r="B121" s="28" t="s">
        <v>457</v>
      </c>
      <c r="C121" s="69">
        <v>17</v>
      </c>
      <c r="D121" s="29" t="s">
        <v>458</v>
      </c>
      <c r="E121" s="29" t="s">
        <v>19</v>
      </c>
      <c r="F121" s="29" t="s">
        <v>20</v>
      </c>
      <c r="G121" s="29" t="s">
        <v>459</v>
      </c>
      <c r="H121" s="28">
        <f>Oceny!H122</f>
        <v>18</v>
      </c>
      <c r="I121" s="63" t="s">
        <v>460</v>
      </c>
    </row>
    <row r="122" spans="1:9" ht="51" customHeight="1">
      <c r="A122" s="28">
        <v>120</v>
      </c>
      <c r="B122" s="28" t="s">
        <v>461</v>
      </c>
      <c r="C122" s="69">
        <v>17</v>
      </c>
      <c r="D122" s="29" t="s">
        <v>462</v>
      </c>
      <c r="E122" s="29" t="s">
        <v>33</v>
      </c>
      <c r="F122" s="29" t="s">
        <v>463</v>
      </c>
      <c r="G122" s="29"/>
      <c r="H122" s="28">
        <f>Oceny!H123</f>
        <v>12</v>
      </c>
      <c r="I122" s="63" t="s">
        <v>464</v>
      </c>
    </row>
    <row r="123" spans="1:9" ht="51" customHeight="1">
      <c r="A123" s="28">
        <v>121</v>
      </c>
      <c r="B123" s="28" t="s">
        <v>465</v>
      </c>
      <c r="C123" s="69">
        <v>17</v>
      </c>
      <c r="D123" s="29" t="s">
        <v>466</v>
      </c>
      <c r="E123" s="29" t="s">
        <v>146</v>
      </c>
      <c r="F123" s="29" t="s">
        <v>147</v>
      </c>
      <c r="G123" s="29"/>
      <c r="H123" s="28">
        <f>Oceny!H124</f>
        <v>16</v>
      </c>
      <c r="I123" s="63" t="s">
        <v>467</v>
      </c>
    </row>
    <row r="124" spans="1:9" ht="51" customHeight="1">
      <c r="A124" s="28">
        <v>122</v>
      </c>
      <c r="B124" s="28" t="s">
        <v>468</v>
      </c>
      <c r="C124" s="69">
        <v>17</v>
      </c>
      <c r="D124" s="29" t="s">
        <v>469</v>
      </c>
      <c r="E124" s="29" t="s">
        <v>13</v>
      </c>
      <c r="F124" s="29" t="s">
        <v>154</v>
      </c>
      <c r="G124" s="29"/>
      <c r="H124" s="28">
        <f>Oceny!H125</f>
        <v>9</v>
      </c>
      <c r="I124" s="63" t="s">
        <v>470</v>
      </c>
    </row>
    <row r="125" spans="1:9" ht="63" customHeight="1">
      <c r="A125" s="28">
        <v>123</v>
      </c>
      <c r="B125" s="28" t="s">
        <v>471</v>
      </c>
      <c r="C125" s="69">
        <v>17</v>
      </c>
      <c r="D125" s="29" t="s">
        <v>472</v>
      </c>
      <c r="E125" s="29" t="s">
        <v>25</v>
      </c>
      <c r="F125" s="29" t="s">
        <v>212</v>
      </c>
      <c r="G125" s="29" t="s">
        <v>473</v>
      </c>
      <c r="H125" s="28">
        <f>Oceny!H126</f>
        <v>20</v>
      </c>
      <c r="I125" s="63" t="s">
        <v>474</v>
      </c>
    </row>
    <row r="126" spans="1:9" ht="51" customHeight="1">
      <c r="A126" s="28">
        <v>124</v>
      </c>
      <c r="B126" s="28" t="s">
        <v>475</v>
      </c>
      <c r="C126" s="69">
        <v>17</v>
      </c>
      <c r="D126" s="29" t="s">
        <v>476</v>
      </c>
      <c r="E126" s="29" t="s">
        <v>477</v>
      </c>
      <c r="F126" s="29" t="s">
        <v>478</v>
      </c>
      <c r="G126" s="29" t="s">
        <v>455</v>
      </c>
      <c r="H126" s="28">
        <f>Oceny!H127</f>
        <v>15</v>
      </c>
      <c r="I126" s="63" t="s">
        <v>479</v>
      </c>
    </row>
    <row r="127" spans="1:9" ht="51" customHeight="1">
      <c r="A127" s="28">
        <v>125</v>
      </c>
      <c r="B127" s="28" t="s">
        <v>480</v>
      </c>
      <c r="C127" s="69">
        <v>17</v>
      </c>
      <c r="D127" s="29" t="s">
        <v>481</v>
      </c>
      <c r="E127" s="29" t="s">
        <v>33</v>
      </c>
      <c r="F127" s="29" t="s">
        <v>200</v>
      </c>
      <c r="G127" s="29"/>
      <c r="H127" s="28">
        <f>Oceny!H128</f>
        <v>15</v>
      </c>
      <c r="I127" s="63" t="s">
        <v>482</v>
      </c>
    </row>
    <row r="128" spans="1:9" ht="51" customHeight="1">
      <c r="A128" s="28">
        <v>126</v>
      </c>
      <c r="B128" s="28" t="s">
        <v>483</v>
      </c>
      <c r="C128" s="69">
        <v>17</v>
      </c>
      <c r="D128" s="29" t="s">
        <v>484</v>
      </c>
      <c r="E128" s="29" t="s">
        <v>38</v>
      </c>
      <c r="F128" s="29" t="s">
        <v>103</v>
      </c>
      <c r="G128" s="29"/>
      <c r="H128" s="28">
        <f>Oceny!H129</f>
        <v>14</v>
      </c>
      <c r="I128" s="63" t="s">
        <v>485</v>
      </c>
    </row>
    <row r="129" spans="1:9" ht="51" customHeight="1">
      <c r="A129" s="28">
        <v>127</v>
      </c>
      <c r="B129" s="28" t="s">
        <v>486</v>
      </c>
      <c r="C129" s="69">
        <v>17</v>
      </c>
      <c r="D129" s="29" t="s">
        <v>487</v>
      </c>
      <c r="E129" s="29" t="s">
        <v>250</v>
      </c>
      <c r="F129" s="29" t="s">
        <v>251</v>
      </c>
      <c r="G129" s="29" t="s">
        <v>213</v>
      </c>
      <c r="H129" s="28">
        <f>Oceny!H130</f>
        <v>11</v>
      </c>
      <c r="I129" s="63" t="s">
        <v>488</v>
      </c>
    </row>
    <row r="130" spans="1:9" ht="87" customHeight="1">
      <c r="A130" s="28">
        <v>128</v>
      </c>
      <c r="B130" s="28" t="s">
        <v>489</v>
      </c>
      <c r="C130" s="69">
        <v>17</v>
      </c>
      <c r="D130" s="29" t="s">
        <v>490</v>
      </c>
      <c r="E130" s="29" t="s">
        <v>89</v>
      </c>
      <c r="F130" s="29" t="s">
        <v>376</v>
      </c>
      <c r="G130" s="29"/>
      <c r="H130" s="28">
        <f>Oceny!H131</f>
        <v>5</v>
      </c>
      <c r="I130" s="63" t="s">
        <v>491</v>
      </c>
    </row>
    <row r="131" spans="1:9" ht="75" customHeight="1">
      <c r="A131" s="28">
        <v>129</v>
      </c>
      <c r="B131" s="28" t="s">
        <v>492</v>
      </c>
      <c r="C131" s="69">
        <v>17</v>
      </c>
      <c r="D131" s="29" t="s">
        <v>493</v>
      </c>
      <c r="E131" s="29" t="s">
        <v>368</v>
      </c>
      <c r="F131" s="29" t="s">
        <v>369</v>
      </c>
      <c r="G131" s="29" t="s">
        <v>494</v>
      </c>
      <c r="H131" s="28">
        <f>Oceny!H132</f>
        <v>20</v>
      </c>
      <c r="I131" s="63" t="s">
        <v>495</v>
      </c>
    </row>
    <row r="132" spans="1:9" ht="51" customHeight="1">
      <c r="A132" s="28">
        <v>130</v>
      </c>
      <c r="B132" s="28" t="s">
        <v>496</v>
      </c>
      <c r="C132" s="69">
        <v>17</v>
      </c>
      <c r="D132" s="29" t="s">
        <v>497</v>
      </c>
      <c r="E132" s="29" t="s">
        <v>250</v>
      </c>
      <c r="F132" s="29" t="s">
        <v>263</v>
      </c>
      <c r="G132" s="29"/>
      <c r="H132" s="28">
        <f>Oceny!H133</f>
        <v>21</v>
      </c>
      <c r="I132" s="63" t="s">
        <v>498</v>
      </c>
    </row>
    <row r="133" spans="1:9" ht="51" customHeight="1">
      <c r="A133" s="28">
        <v>131</v>
      </c>
      <c r="B133" s="28" t="s">
        <v>499</v>
      </c>
      <c r="C133" s="69">
        <v>17</v>
      </c>
      <c r="D133" s="29" t="s">
        <v>500</v>
      </c>
      <c r="E133" s="29" t="s">
        <v>33</v>
      </c>
      <c r="F133" s="29" t="s">
        <v>243</v>
      </c>
      <c r="G133" s="29"/>
      <c r="H133" s="28">
        <f>Oceny!H134</f>
        <v>12</v>
      </c>
      <c r="I133" s="63" t="s">
        <v>501</v>
      </c>
    </row>
    <row r="134" spans="1:9" ht="75" customHeight="1">
      <c r="A134" s="28">
        <v>132</v>
      </c>
      <c r="B134" s="28" t="s">
        <v>502</v>
      </c>
      <c r="C134" s="69">
        <v>17</v>
      </c>
      <c r="D134" s="29" t="s">
        <v>503</v>
      </c>
      <c r="E134" s="29" t="s">
        <v>305</v>
      </c>
      <c r="F134" s="29" t="s">
        <v>450</v>
      </c>
      <c r="G134" s="29" t="s">
        <v>504</v>
      </c>
      <c r="H134" s="28">
        <f>Oceny!H135</f>
        <v>20</v>
      </c>
      <c r="I134" s="63" t="s">
        <v>505</v>
      </c>
    </row>
    <row r="135" spans="1:9" ht="51" customHeight="1">
      <c r="A135" s="28">
        <v>133</v>
      </c>
      <c r="B135" s="28" t="s">
        <v>506</v>
      </c>
      <c r="C135" s="69">
        <v>17</v>
      </c>
      <c r="D135" s="29" t="s">
        <v>507</v>
      </c>
      <c r="E135" s="29" t="s">
        <v>250</v>
      </c>
      <c r="F135" s="29" t="s">
        <v>508</v>
      </c>
      <c r="G135" s="29"/>
      <c r="H135" s="28">
        <f>Oceny!H136</f>
        <v>15</v>
      </c>
      <c r="I135" s="63" t="s">
        <v>509</v>
      </c>
    </row>
    <row r="136" spans="1:9" ht="51" customHeight="1">
      <c r="A136" s="28">
        <v>134</v>
      </c>
      <c r="B136" s="28" t="s">
        <v>510</v>
      </c>
      <c r="C136" s="69">
        <v>17</v>
      </c>
      <c r="D136" s="29" t="s">
        <v>511</v>
      </c>
      <c r="E136" s="29" t="s">
        <v>13</v>
      </c>
      <c r="F136" s="29" t="s">
        <v>82</v>
      </c>
      <c r="G136" s="29"/>
      <c r="H136" s="28">
        <f>Oceny!H137</f>
        <v>24</v>
      </c>
      <c r="I136" s="63" t="s">
        <v>512</v>
      </c>
    </row>
    <row r="137" spans="1:9" ht="63" customHeight="1">
      <c r="A137" s="28">
        <v>135</v>
      </c>
      <c r="B137" s="28" t="s">
        <v>513</v>
      </c>
      <c r="C137" s="69">
        <v>17</v>
      </c>
      <c r="D137" s="29" t="s">
        <v>514</v>
      </c>
      <c r="E137" s="29" t="s">
        <v>89</v>
      </c>
      <c r="F137" s="29" t="s">
        <v>515</v>
      </c>
      <c r="G137" s="29" t="s">
        <v>384</v>
      </c>
      <c r="H137" s="28">
        <f>Oceny!H138</f>
        <v>11</v>
      </c>
      <c r="I137" s="63" t="s">
        <v>516</v>
      </c>
    </row>
    <row r="138" spans="1:9" ht="51" customHeight="1">
      <c r="A138" s="28">
        <v>136</v>
      </c>
      <c r="B138" s="28" t="s">
        <v>517</v>
      </c>
      <c r="C138" s="69">
        <v>17</v>
      </c>
      <c r="D138" s="29" t="s">
        <v>518</v>
      </c>
      <c r="E138" s="29" t="s">
        <v>13</v>
      </c>
      <c r="F138" s="29" t="s">
        <v>82</v>
      </c>
      <c r="G138" s="29"/>
      <c r="H138" s="28">
        <f>Oceny!H139</f>
        <v>15</v>
      </c>
      <c r="I138" s="63" t="s">
        <v>519</v>
      </c>
    </row>
    <row r="139" spans="1:9" ht="51" customHeight="1">
      <c r="A139" s="28">
        <v>137</v>
      </c>
      <c r="B139" s="28" t="s">
        <v>520</v>
      </c>
      <c r="C139" s="69">
        <v>17</v>
      </c>
      <c r="D139" s="29" t="s">
        <v>521</v>
      </c>
      <c r="E139" s="29" t="s">
        <v>13</v>
      </c>
      <c r="F139" s="29" t="s">
        <v>180</v>
      </c>
      <c r="G139" s="29" t="s">
        <v>392</v>
      </c>
      <c r="H139" s="28">
        <f>Oceny!H140</f>
        <v>20</v>
      </c>
      <c r="I139" s="63" t="s">
        <v>522</v>
      </c>
    </row>
    <row r="140" spans="1:9" ht="75" customHeight="1">
      <c r="A140" s="28">
        <v>138</v>
      </c>
      <c r="B140" s="28" t="s">
        <v>506</v>
      </c>
      <c r="C140" s="69">
        <v>17</v>
      </c>
      <c r="D140" s="29" t="s">
        <v>523</v>
      </c>
      <c r="E140" s="29" t="s">
        <v>19</v>
      </c>
      <c r="F140" s="29" t="s">
        <v>95</v>
      </c>
      <c r="G140" s="29" t="s">
        <v>504</v>
      </c>
      <c r="H140" s="28">
        <f>Oceny!H141</f>
        <v>14</v>
      </c>
      <c r="I140" s="63" t="s">
        <v>524</v>
      </c>
    </row>
    <row r="141" spans="1:9" ht="87" customHeight="1">
      <c r="A141" s="28">
        <v>139</v>
      </c>
      <c r="B141" s="28" t="s">
        <v>525</v>
      </c>
      <c r="C141" s="69">
        <v>17</v>
      </c>
      <c r="D141" s="29" t="s">
        <v>526</v>
      </c>
      <c r="E141" s="29" t="s">
        <v>305</v>
      </c>
      <c r="F141" s="29" t="s">
        <v>310</v>
      </c>
      <c r="G141" s="29"/>
      <c r="H141" s="28">
        <f>Oceny!H142</f>
        <v>15</v>
      </c>
      <c r="I141" s="63" t="s">
        <v>527</v>
      </c>
    </row>
    <row r="142" spans="1:9" ht="51" customHeight="1">
      <c r="A142" s="28">
        <v>140</v>
      </c>
      <c r="B142" s="28" t="s">
        <v>528</v>
      </c>
      <c r="C142" s="69">
        <v>17</v>
      </c>
      <c r="D142" s="29" t="s">
        <v>529</v>
      </c>
      <c r="E142" s="29" t="s">
        <v>250</v>
      </c>
      <c r="F142" s="29" t="s">
        <v>251</v>
      </c>
      <c r="G142" s="29" t="s">
        <v>255</v>
      </c>
      <c r="H142" s="28">
        <f>Oceny!H143</f>
        <v>14</v>
      </c>
      <c r="I142" s="63" t="s">
        <v>530</v>
      </c>
    </row>
    <row r="143" spans="1:9" ht="51" customHeight="1">
      <c r="A143" s="28">
        <v>141</v>
      </c>
      <c r="B143" s="28" t="s">
        <v>531</v>
      </c>
      <c r="C143" s="70">
        <v>17</v>
      </c>
      <c r="D143" s="29" t="s">
        <v>532</v>
      </c>
      <c r="E143" s="29" t="s">
        <v>89</v>
      </c>
      <c r="F143" s="29" t="s">
        <v>376</v>
      </c>
      <c r="G143" s="29"/>
      <c r="H143" s="28">
        <f>Oceny!H144</f>
        <v>21</v>
      </c>
      <c r="I143" s="63" t="s">
        <v>533</v>
      </c>
    </row>
    <row r="144" spans="1:9" ht="51" customHeight="1">
      <c r="A144" s="28">
        <v>142</v>
      </c>
      <c r="B144" s="28" t="s">
        <v>534</v>
      </c>
      <c r="C144" s="70">
        <v>17</v>
      </c>
      <c r="D144" s="29" t="s">
        <v>535</v>
      </c>
      <c r="E144" s="29" t="s">
        <v>13</v>
      </c>
      <c r="F144" s="29" t="s">
        <v>114</v>
      </c>
      <c r="G144" s="29"/>
      <c r="H144" s="28">
        <f>Oceny!H145</f>
        <v>13</v>
      </c>
      <c r="I144" s="63" t="s">
        <v>536</v>
      </c>
    </row>
    <row r="145" spans="1:9" ht="63" customHeight="1">
      <c r="A145" s="28">
        <v>143</v>
      </c>
      <c r="B145" s="28" t="s">
        <v>537</v>
      </c>
      <c r="C145" s="70">
        <v>17</v>
      </c>
      <c r="D145" s="29" t="s">
        <v>538</v>
      </c>
      <c r="E145" s="29" t="s">
        <v>73</v>
      </c>
      <c r="F145" s="29" t="s">
        <v>539</v>
      </c>
      <c r="G145" s="29" t="s">
        <v>540</v>
      </c>
      <c r="H145" s="28">
        <f>Oceny!H146</f>
        <v>8</v>
      </c>
      <c r="I145" s="63" t="s">
        <v>541</v>
      </c>
    </row>
    <row r="146" spans="1:9" ht="75" customHeight="1">
      <c r="A146" s="28">
        <v>144</v>
      </c>
      <c r="B146" s="28" t="s">
        <v>542</v>
      </c>
      <c r="C146" s="70">
        <v>17</v>
      </c>
      <c r="D146" s="29" t="s">
        <v>543</v>
      </c>
      <c r="E146" s="29" t="s">
        <v>146</v>
      </c>
      <c r="F146" s="29" t="s">
        <v>544</v>
      </c>
      <c r="G146" s="29" t="s">
        <v>255</v>
      </c>
      <c r="H146" s="28">
        <f>Oceny!H147</f>
        <v>16</v>
      </c>
      <c r="I146" s="63" t="s">
        <v>545</v>
      </c>
    </row>
    <row r="147" spans="1:9" ht="51" customHeight="1">
      <c r="A147" s="28">
        <v>145</v>
      </c>
      <c r="B147" s="28" t="s">
        <v>546</v>
      </c>
      <c r="C147" s="70">
        <v>17</v>
      </c>
      <c r="D147" s="29" t="s">
        <v>547</v>
      </c>
      <c r="E147" s="29" t="s">
        <v>250</v>
      </c>
      <c r="F147" s="29" t="s">
        <v>263</v>
      </c>
      <c r="G147" s="29"/>
      <c r="H147" s="28">
        <f>Oceny!H148</f>
        <v>18</v>
      </c>
      <c r="I147" s="63" t="s">
        <v>548</v>
      </c>
    </row>
    <row r="148" spans="1:9" ht="63" customHeight="1">
      <c r="A148" s="28">
        <v>146</v>
      </c>
      <c r="B148" s="28" t="s">
        <v>549</v>
      </c>
      <c r="C148" s="70">
        <v>17</v>
      </c>
      <c r="D148" s="29" t="s">
        <v>550</v>
      </c>
      <c r="E148" s="29" t="s">
        <v>33</v>
      </c>
      <c r="F148" s="29" t="s">
        <v>236</v>
      </c>
      <c r="G148" s="29" t="s">
        <v>201</v>
      </c>
      <c r="H148" s="28">
        <f>Oceny!H149</f>
        <v>16</v>
      </c>
      <c r="I148" s="63" t="s">
        <v>551</v>
      </c>
    </row>
    <row r="149" spans="1:9" ht="87" customHeight="1">
      <c r="A149" s="28">
        <v>147</v>
      </c>
      <c r="B149" s="28" t="s">
        <v>552</v>
      </c>
      <c r="C149" s="70">
        <v>17</v>
      </c>
      <c r="D149" s="29" t="s">
        <v>553</v>
      </c>
      <c r="E149" s="29" t="s">
        <v>305</v>
      </c>
      <c r="F149" s="29" t="s">
        <v>450</v>
      </c>
      <c r="G149" s="29" t="s">
        <v>554</v>
      </c>
      <c r="H149" s="28">
        <f>Oceny!H150</f>
        <v>25</v>
      </c>
      <c r="I149" s="63" t="s">
        <v>555</v>
      </c>
    </row>
    <row r="150" spans="1:9" ht="51" customHeight="1">
      <c r="A150" s="28">
        <v>148</v>
      </c>
      <c r="B150" s="28" t="s">
        <v>556</v>
      </c>
      <c r="C150" s="70">
        <v>17</v>
      </c>
      <c r="D150" s="29" t="s">
        <v>557</v>
      </c>
      <c r="E150" s="29" t="s">
        <v>38</v>
      </c>
      <c r="F150" s="29" t="s">
        <v>103</v>
      </c>
      <c r="G150" s="29" t="s">
        <v>289</v>
      </c>
      <c r="H150" s="28">
        <f>Oceny!H151</f>
        <v>13</v>
      </c>
      <c r="I150" s="63" t="s">
        <v>558</v>
      </c>
    </row>
    <row r="151" spans="1:9" ht="51" customHeight="1">
      <c r="A151" s="28">
        <v>149</v>
      </c>
      <c r="B151" s="28" t="s">
        <v>559</v>
      </c>
      <c r="C151" s="70">
        <v>17</v>
      </c>
      <c r="D151" s="29" t="s">
        <v>560</v>
      </c>
      <c r="E151" s="29" t="s">
        <v>38</v>
      </c>
      <c r="F151" s="29" t="s">
        <v>103</v>
      </c>
      <c r="G151" s="29"/>
      <c r="H151" s="28">
        <f>Oceny!H152</f>
        <v>13</v>
      </c>
      <c r="I151" s="63" t="s">
        <v>561</v>
      </c>
    </row>
    <row r="152" spans="1:9" ht="51" customHeight="1">
      <c r="A152" s="28">
        <v>150</v>
      </c>
      <c r="B152" s="28" t="s">
        <v>562</v>
      </c>
      <c r="C152" s="70">
        <v>17</v>
      </c>
      <c r="D152" s="29" t="s">
        <v>563</v>
      </c>
      <c r="E152" s="29" t="s">
        <v>13</v>
      </c>
      <c r="F152" s="29" t="s">
        <v>14</v>
      </c>
      <c r="G152" s="29" t="s">
        <v>554</v>
      </c>
      <c r="H152" s="28">
        <f>Oceny!H153</f>
        <v>25</v>
      </c>
      <c r="I152" s="63" t="s">
        <v>564</v>
      </c>
    </row>
    <row r="153" spans="1:9" ht="51" customHeight="1">
      <c r="A153" s="28">
        <v>151</v>
      </c>
      <c r="B153" s="28" t="s">
        <v>565</v>
      </c>
      <c r="C153" s="70">
        <v>17</v>
      </c>
      <c r="D153" s="29" t="s">
        <v>566</v>
      </c>
      <c r="E153" s="29" t="s">
        <v>13</v>
      </c>
      <c r="F153" s="29" t="s">
        <v>60</v>
      </c>
      <c r="G153" s="29"/>
      <c r="H153" s="28">
        <f>Oceny!H154</f>
        <v>15</v>
      </c>
      <c r="I153" s="63" t="s">
        <v>567</v>
      </c>
    </row>
    <row r="154" spans="1:9" ht="51" customHeight="1">
      <c r="A154" s="28">
        <v>152</v>
      </c>
      <c r="B154" s="28" t="s">
        <v>568</v>
      </c>
      <c r="C154" s="70">
        <v>17</v>
      </c>
      <c r="D154" s="29" t="s">
        <v>569</v>
      </c>
      <c r="E154" s="29" t="s">
        <v>250</v>
      </c>
      <c r="F154" s="29" t="s">
        <v>263</v>
      </c>
      <c r="G154" s="29"/>
      <c r="H154" s="28">
        <f>Oceny!H155</f>
        <v>16</v>
      </c>
      <c r="I154" s="63" t="s">
        <v>570</v>
      </c>
    </row>
    <row r="155" spans="1:9" ht="63" customHeight="1">
      <c r="A155" s="28">
        <v>153</v>
      </c>
      <c r="B155" s="28" t="s">
        <v>571</v>
      </c>
      <c r="C155" s="70">
        <v>17</v>
      </c>
      <c r="D155" s="29" t="s">
        <v>572</v>
      </c>
      <c r="E155" s="29" t="s">
        <v>19</v>
      </c>
      <c r="F155" s="29" t="s">
        <v>573</v>
      </c>
      <c r="G155" s="29" t="s">
        <v>494</v>
      </c>
      <c r="H155" s="28">
        <f>Oceny!H156</f>
        <v>18</v>
      </c>
      <c r="I155" s="63" t="s">
        <v>574</v>
      </c>
    </row>
    <row r="156" spans="1:9" ht="51" customHeight="1">
      <c r="A156" s="28">
        <v>154</v>
      </c>
      <c r="B156" s="28" t="s">
        <v>575</v>
      </c>
      <c r="C156" s="70">
        <v>17</v>
      </c>
      <c r="D156" s="29" t="s">
        <v>576</v>
      </c>
      <c r="E156" s="29" t="s">
        <v>19</v>
      </c>
      <c r="F156" s="29" t="s">
        <v>573</v>
      </c>
      <c r="G156" s="29"/>
      <c r="H156" s="28">
        <f>Oceny!H157</f>
        <v>17</v>
      </c>
      <c r="I156" s="63" t="s">
        <v>577</v>
      </c>
    </row>
    <row r="157" spans="1:9" ht="63" customHeight="1">
      <c r="A157" s="28">
        <v>155</v>
      </c>
      <c r="B157" s="28" t="s">
        <v>578</v>
      </c>
      <c r="C157" s="70">
        <v>17</v>
      </c>
      <c r="D157" s="29" t="s">
        <v>579</v>
      </c>
      <c r="E157" s="29" t="s">
        <v>305</v>
      </c>
      <c r="F157" s="29" t="s">
        <v>310</v>
      </c>
      <c r="G157" s="29" t="s">
        <v>40</v>
      </c>
      <c r="H157" s="28">
        <f>Oceny!H158</f>
        <v>18</v>
      </c>
      <c r="I157" s="63" t="s">
        <v>580</v>
      </c>
    </row>
    <row r="158" spans="1:9" ht="51" customHeight="1">
      <c r="A158" s="28">
        <v>156</v>
      </c>
      <c r="B158" s="28" t="s">
        <v>581</v>
      </c>
      <c r="C158" s="70">
        <v>17</v>
      </c>
      <c r="D158" s="29" t="s">
        <v>582</v>
      </c>
      <c r="E158" s="29" t="s">
        <v>305</v>
      </c>
      <c r="F158" s="29" t="s">
        <v>583</v>
      </c>
      <c r="G158" s="29" t="s">
        <v>584</v>
      </c>
      <c r="H158" s="28">
        <f>Oceny!H159</f>
        <v>18</v>
      </c>
      <c r="I158" s="63" t="s">
        <v>585</v>
      </c>
    </row>
    <row r="159" spans="1:9" ht="51" customHeight="1">
      <c r="A159" s="28">
        <v>157</v>
      </c>
      <c r="B159" s="28" t="s">
        <v>586</v>
      </c>
      <c r="C159" s="70">
        <v>18</v>
      </c>
      <c r="D159" s="29" t="s">
        <v>587</v>
      </c>
      <c r="E159" s="29" t="s">
        <v>89</v>
      </c>
      <c r="F159" s="29" t="s">
        <v>515</v>
      </c>
      <c r="G159" s="29" t="s">
        <v>588</v>
      </c>
      <c r="H159" s="28">
        <f>Oceny!H160</f>
        <v>18</v>
      </c>
      <c r="I159" s="63" t="s">
        <v>589</v>
      </c>
    </row>
    <row r="160" spans="1:9" ht="63" customHeight="1">
      <c r="A160" s="28">
        <v>158</v>
      </c>
      <c r="B160" s="28" t="s">
        <v>590</v>
      </c>
      <c r="C160" s="70">
        <v>18</v>
      </c>
      <c r="D160" s="29" t="s">
        <v>591</v>
      </c>
      <c r="E160" s="29" t="s">
        <v>38</v>
      </c>
      <c r="F160" s="29" t="s">
        <v>103</v>
      </c>
      <c r="G160" s="29"/>
      <c r="H160" s="28">
        <f>Oceny!H161</f>
        <v>17</v>
      </c>
      <c r="I160" s="63" t="s">
        <v>592</v>
      </c>
    </row>
    <row r="161" spans="1:9" ht="63" customHeight="1">
      <c r="A161" s="28">
        <v>159</v>
      </c>
      <c r="B161" s="28" t="s">
        <v>593</v>
      </c>
      <c r="C161" s="70">
        <v>18</v>
      </c>
      <c r="D161" s="29" t="s">
        <v>594</v>
      </c>
      <c r="E161" s="29" t="s">
        <v>73</v>
      </c>
      <c r="F161" s="29" t="s">
        <v>74</v>
      </c>
      <c r="G161" s="29" t="s">
        <v>384</v>
      </c>
      <c r="H161" s="28">
        <f>Oceny!H162</f>
        <v>11</v>
      </c>
      <c r="I161" s="63" t="s">
        <v>595</v>
      </c>
    </row>
    <row r="162" spans="1:9" ht="51" customHeight="1">
      <c r="A162" s="28">
        <v>160</v>
      </c>
      <c r="B162" s="28" t="s">
        <v>596</v>
      </c>
      <c r="C162" s="70">
        <v>18</v>
      </c>
      <c r="D162" s="29" t="s">
        <v>597</v>
      </c>
      <c r="E162" s="29" t="s">
        <v>19</v>
      </c>
      <c r="F162" s="29" t="s">
        <v>573</v>
      </c>
      <c r="G162" s="29"/>
      <c r="H162" s="28">
        <f>Oceny!H163</f>
        <v>13</v>
      </c>
      <c r="I162" s="63" t="s">
        <v>598</v>
      </c>
    </row>
    <row r="163" spans="1:9" ht="51" customHeight="1">
      <c r="A163" s="28">
        <v>161</v>
      </c>
      <c r="B163" s="28" t="s">
        <v>599</v>
      </c>
      <c r="C163" s="70">
        <v>18</v>
      </c>
      <c r="D163" s="29" t="s">
        <v>600</v>
      </c>
      <c r="E163" s="29" t="s">
        <v>13</v>
      </c>
      <c r="F163" s="29" t="s">
        <v>82</v>
      </c>
      <c r="G163" s="29"/>
      <c r="H163" s="28">
        <f>Oceny!H164</f>
        <v>11</v>
      </c>
      <c r="I163" s="63" t="s">
        <v>601</v>
      </c>
    </row>
    <row r="164" spans="1:9" ht="75" customHeight="1">
      <c r="A164" s="28">
        <v>162</v>
      </c>
      <c r="B164" s="28" t="s">
        <v>602</v>
      </c>
      <c r="C164" s="70">
        <v>18</v>
      </c>
      <c r="D164" s="29" t="s">
        <v>603</v>
      </c>
      <c r="E164" s="29" t="s">
        <v>13</v>
      </c>
      <c r="F164" s="29" t="s">
        <v>604</v>
      </c>
      <c r="G164" s="29" t="s">
        <v>605</v>
      </c>
      <c r="H164" s="28">
        <f>Oceny!H165</f>
        <v>13</v>
      </c>
      <c r="I164" s="63" t="s">
        <v>606</v>
      </c>
    </row>
    <row r="165" spans="1:9" ht="51" customHeight="1">
      <c r="A165" s="28">
        <v>163</v>
      </c>
      <c r="B165" s="28" t="s">
        <v>607</v>
      </c>
      <c r="C165" s="70">
        <v>18</v>
      </c>
      <c r="D165" s="29" t="s">
        <v>608</v>
      </c>
      <c r="E165" s="29" t="s">
        <v>19</v>
      </c>
      <c r="F165" s="29" t="s">
        <v>20</v>
      </c>
      <c r="G165" s="29"/>
      <c r="H165" s="28">
        <f>Oceny!H166</f>
        <v>16</v>
      </c>
      <c r="I165" s="63" t="s">
        <v>609</v>
      </c>
    </row>
    <row r="166" spans="1:9" ht="51" customHeight="1">
      <c r="A166" s="28">
        <v>164</v>
      </c>
      <c r="B166" s="28" t="s">
        <v>610</v>
      </c>
      <c r="C166" s="70">
        <v>18</v>
      </c>
      <c r="D166" s="29" t="s">
        <v>611</v>
      </c>
      <c r="E166" s="29" t="s">
        <v>19</v>
      </c>
      <c r="F166" s="29" t="s">
        <v>612</v>
      </c>
      <c r="G166" s="29"/>
      <c r="H166" s="28">
        <f>Oceny!H167</f>
        <v>16</v>
      </c>
      <c r="I166" s="63" t="s">
        <v>613</v>
      </c>
    </row>
    <row r="167" spans="1:9" ht="63" customHeight="1">
      <c r="A167" s="28">
        <v>165</v>
      </c>
      <c r="B167" s="28" t="s">
        <v>614</v>
      </c>
      <c r="C167" s="70">
        <v>18</v>
      </c>
      <c r="D167" s="29" t="s">
        <v>615</v>
      </c>
      <c r="E167" s="29" t="s">
        <v>250</v>
      </c>
      <c r="F167" s="29" t="s">
        <v>263</v>
      </c>
      <c r="G167" s="29" t="s">
        <v>616</v>
      </c>
      <c r="H167" s="28">
        <f>Oceny!H168</f>
        <v>21</v>
      </c>
      <c r="I167" s="63" t="s">
        <v>617</v>
      </c>
    </row>
    <row r="168" spans="1:9" ht="63" customHeight="1">
      <c r="A168" s="28">
        <v>166</v>
      </c>
      <c r="B168" s="28" t="s">
        <v>618</v>
      </c>
      <c r="C168" s="70">
        <v>18</v>
      </c>
      <c r="D168" s="29" t="s">
        <v>619</v>
      </c>
      <c r="E168" s="29" t="s">
        <v>19</v>
      </c>
      <c r="F168" s="29" t="s">
        <v>195</v>
      </c>
      <c r="G168" s="29"/>
      <c r="H168" s="28">
        <f>Oceny!H169</f>
        <v>15</v>
      </c>
      <c r="I168" s="63" t="s">
        <v>620</v>
      </c>
    </row>
    <row r="169" spans="1:9" ht="51" customHeight="1">
      <c r="A169" s="28">
        <v>167</v>
      </c>
      <c r="B169" s="28" t="s">
        <v>621</v>
      </c>
      <c r="C169" s="70">
        <v>18</v>
      </c>
      <c r="D169" s="29" t="s">
        <v>622</v>
      </c>
      <c r="E169" s="29" t="s">
        <v>13</v>
      </c>
      <c r="F169" s="29" t="s">
        <v>154</v>
      </c>
      <c r="G169" s="29"/>
      <c r="H169" s="28">
        <f>Oceny!H170</f>
        <v>18</v>
      </c>
      <c r="I169" s="63" t="s">
        <v>623</v>
      </c>
    </row>
    <row r="170" spans="1:9" ht="51" customHeight="1">
      <c r="A170" s="28">
        <v>168</v>
      </c>
      <c r="B170" s="28" t="s">
        <v>624</v>
      </c>
      <c r="C170" s="70">
        <v>18</v>
      </c>
      <c r="D170" s="29" t="s">
        <v>625</v>
      </c>
      <c r="E170" s="29" t="s">
        <v>19</v>
      </c>
      <c r="F170" s="29" t="s">
        <v>20</v>
      </c>
      <c r="G170" s="29"/>
      <c r="H170" s="28">
        <f>Oceny!H171</f>
        <v>17</v>
      </c>
      <c r="I170" s="63" t="s">
        <v>626</v>
      </c>
    </row>
    <row r="171" spans="1:9" ht="63" customHeight="1">
      <c r="A171" s="28">
        <v>169</v>
      </c>
      <c r="B171" s="28" t="s">
        <v>627</v>
      </c>
      <c r="C171" s="70">
        <v>18</v>
      </c>
      <c r="D171" s="29" t="s">
        <v>628</v>
      </c>
      <c r="E171" s="29" t="s">
        <v>33</v>
      </c>
      <c r="F171" s="29" t="s">
        <v>629</v>
      </c>
      <c r="G171" s="29" t="s">
        <v>255</v>
      </c>
      <c r="H171" s="28">
        <f>Oceny!H172</f>
        <v>22</v>
      </c>
      <c r="I171" s="63" t="s">
        <v>630</v>
      </c>
    </row>
    <row r="172" spans="1:9" ht="63" customHeight="1">
      <c r="A172" s="28">
        <v>170</v>
      </c>
      <c r="B172" s="28" t="s">
        <v>631</v>
      </c>
      <c r="C172" s="70">
        <v>18</v>
      </c>
      <c r="D172" s="29" t="s">
        <v>632</v>
      </c>
      <c r="E172" s="29" t="s">
        <v>73</v>
      </c>
      <c r="F172" s="29" t="s">
        <v>539</v>
      </c>
      <c r="G172" s="29" t="s">
        <v>540</v>
      </c>
      <c r="H172" s="28">
        <f>Oceny!H173</f>
        <v>6</v>
      </c>
      <c r="I172" s="63" t="s">
        <v>633</v>
      </c>
    </row>
    <row r="173" spans="1:9" ht="51" customHeight="1">
      <c r="A173" s="28">
        <v>171</v>
      </c>
      <c r="B173" s="28" t="s">
        <v>634</v>
      </c>
      <c r="C173" s="70">
        <v>18</v>
      </c>
      <c r="D173" s="29" t="s">
        <v>635</v>
      </c>
      <c r="E173" s="29" t="s">
        <v>13</v>
      </c>
      <c r="F173" s="29" t="s">
        <v>636</v>
      </c>
      <c r="G173" s="29"/>
      <c r="H173" s="28">
        <f>Oceny!H174</f>
        <v>17</v>
      </c>
      <c r="I173" s="63" t="s">
        <v>637</v>
      </c>
    </row>
    <row r="174" spans="1:9" ht="51" customHeight="1">
      <c r="A174" s="28">
        <v>172</v>
      </c>
      <c r="B174" s="28" t="s">
        <v>638</v>
      </c>
      <c r="C174" s="70">
        <v>18</v>
      </c>
      <c r="D174" s="29" t="s">
        <v>639</v>
      </c>
      <c r="E174" s="29" t="s">
        <v>146</v>
      </c>
      <c r="F174" s="29" t="s">
        <v>640</v>
      </c>
      <c r="G174" s="29"/>
      <c r="H174" s="28">
        <f>Oceny!H175</f>
        <v>20</v>
      </c>
      <c r="I174" s="63" t="s">
        <v>641</v>
      </c>
    </row>
    <row r="175" spans="1:9" ht="63" customHeight="1">
      <c r="A175" s="28">
        <v>173</v>
      </c>
      <c r="B175" s="28" t="s">
        <v>642</v>
      </c>
      <c r="C175" s="70">
        <v>18</v>
      </c>
      <c r="D175" s="29" t="s">
        <v>643</v>
      </c>
      <c r="E175" s="29" t="s">
        <v>13</v>
      </c>
      <c r="F175" s="29" t="s">
        <v>82</v>
      </c>
      <c r="G175" s="29"/>
      <c r="H175" s="28">
        <f>Oceny!H176</f>
        <v>21</v>
      </c>
      <c r="I175" s="63" t="s">
        <v>644</v>
      </c>
    </row>
    <row r="176" spans="1:9" ht="63" customHeight="1">
      <c r="A176" s="28">
        <v>174</v>
      </c>
      <c r="B176" s="28" t="s">
        <v>645</v>
      </c>
      <c r="C176" s="70">
        <v>18</v>
      </c>
      <c r="D176" s="29" t="s">
        <v>646</v>
      </c>
      <c r="E176" s="29" t="s">
        <v>19</v>
      </c>
      <c r="F176" s="29" t="s">
        <v>20</v>
      </c>
      <c r="G176" s="29"/>
      <c r="H176" s="28">
        <f>Oceny!H177</f>
        <v>18</v>
      </c>
      <c r="I176" s="63" t="s">
        <v>647</v>
      </c>
    </row>
    <row r="177" spans="1:9" ht="51" customHeight="1">
      <c r="A177" s="28">
        <v>175</v>
      </c>
      <c r="B177" s="28" t="s">
        <v>648</v>
      </c>
      <c r="C177" s="70">
        <v>18</v>
      </c>
      <c r="D177" s="29" t="s">
        <v>649</v>
      </c>
      <c r="E177" s="29" t="s">
        <v>13</v>
      </c>
      <c r="F177" s="29" t="s">
        <v>180</v>
      </c>
      <c r="G177" s="29"/>
      <c r="H177" s="28">
        <f>Oceny!H178</f>
        <v>11</v>
      </c>
      <c r="I177" s="63" t="s">
        <v>650</v>
      </c>
    </row>
    <row r="178" spans="1:9" ht="51" customHeight="1">
      <c r="A178" s="28">
        <v>176</v>
      </c>
      <c r="B178" s="28" t="s">
        <v>651</v>
      </c>
      <c r="C178" s="70">
        <v>18</v>
      </c>
      <c r="D178" s="29" t="s">
        <v>652</v>
      </c>
      <c r="E178" s="29" t="s">
        <v>477</v>
      </c>
      <c r="F178" s="29" t="s">
        <v>478</v>
      </c>
      <c r="G178" s="29"/>
      <c r="H178" s="28">
        <f>Oceny!H179</f>
        <v>13</v>
      </c>
      <c r="I178" s="63" t="s">
        <v>653</v>
      </c>
    </row>
    <row r="179" spans="1:9" ht="87" customHeight="1">
      <c r="A179" s="28">
        <v>177</v>
      </c>
      <c r="B179" s="28" t="s">
        <v>654</v>
      </c>
      <c r="C179" s="70">
        <v>18</v>
      </c>
      <c r="D179" s="29" t="s">
        <v>655</v>
      </c>
      <c r="E179" s="29" t="s">
        <v>13</v>
      </c>
      <c r="F179" s="29" t="s">
        <v>604</v>
      </c>
      <c r="G179" s="29" t="s">
        <v>656</v>
      </c>
      <c r="H179" s="28">
        <f>Oceny!H180</f>
        <v>15</v>
      </c>
      <c r="I179" s="63" t="s">
        <v>657</v>
      </c>
    </row>
    <row r="180" spans="1:9" ht="51" customHeight="1">
      <c r="A180" s="28">
        <v>178</v>
      </c>
      <c r="B180" s="28" t="s">
        <v>658</v>
      </c>
      <c r="C180" s="70">
        <v>18</v>
      </c>
      <c r="D180" s="29" t="s">
        <v>659</v>
      </c>
      <c r="E180" s="29" t="s">
        <v>25</v>
      </c>
      <c r="F180" s="29" t="s">
        <v>212</v>
      </c>
      <c r="G180" s="29" t="s">
        <v>325</v>
      </c>
      <c r="H180" s="28">
        <f>Oceny!H181</f>
        <v>18</v>
      </c>
      <c r="I180" s="63" t="s">
        <v>660</v>
      </c>
    </row>
    <row r="181" spans="1:9" ht="51" customHeight="1">
      <c r="A181" s="28">
        <v>179</v>
      </c>
      <c r="B181" s="28" t="s">
        <v>661</v>
      </c>
      <c r="C181" s="70">
        <v>18</v>
      </c>
      <c r="D181" s="29" t="s">
        <v>662</v>
      </c>
      <c r="E181" s="29" t="s">
        <v>25</v>
      </c>
      <c r="F181" s="29" t="s">
        <v>212</v>
      </c>
      <c r="G181" s="29"/>
      <c r="H181" s="28">
        <f>Oceny!H182</f>
        <v>18</v>
      </c>
      <c r="I181" s="63" t="s">
        <v>663</v>
      </c>
    </row>
    <row r="182" spans="1:9" ht="51" customHeight="1">
      <c r="A182" s="28">
        <v>180</v>
      </c>
      <c r="B182" s="28" t="s">
        <v>664</v>
      </c>
      <c r="C182" s="70">
        <v>18</v>
      </c>
      <c r="D182" s="29" t="s">
        <v>665</v>
      </c>
      <c r="E182" s="29" t="s">
        <v>38</v>
      </c>
      <c r="F182" s="29" t="s">
        <v>103</v>
      </c>
      <c r="G182" s="29"/>
      <c r="H182" s="28">
        <f>Oceny!H183</f>
        <v>14</v>
      </c>
      <c r="I182" s="63" t="s">
        <v>666</v>
      </c>
    </row>
    <row r="183" spans="1:9" ht="51" customHeight="1">
      <c r="A183" s="28">
        <v>181</v>
      </c>
      <c r="B183" s="28" t="s">
        <v>667</v>
      </c>
      <c r="C183" s="70">
        <v>18</v>
      </c>
      <c r="D183" s="29" t="s">
        <v>668</v>
      </c>
      <c r="E183" s="29" t="s">
        <v>19</v>
      </c>
      <c r="F183" s="29" t="s">
        <v>195</v>
      </c>
      <c r="G183" s="29"/>
      <c r="H183" s="28">
        <f>Oceny!H184</f>
        <v>16</v>
      </c>
      <c r="I183" s="63" t="s">
        <v>669</v>
      </c>
    </row>
    <row r="184" spans="1:9" ht="87" customHeight="1">
      <c r="A184" s="28">
        <v>182</v>
      </c>
      <c r="B184" s="28" t="s">
        <v>670</v>
      </c>
      <c r="C184" s="70">
        <v>18</v>
      </c>
      <c r="D184" s="29" t="s">
        <v>671</v>
      </c>
      <c r="E184" s="29" t="s">
        <v>89</v>
      </c>
      <c r="F184" s="29" t="s">
        <v>672</v>
      </c>
      <c r="G184" s="29" t="s">
        <v>673</v>
      </c>
      <c r="H184" s="28">
        <f>Oceny!H185</f>
        <v>12</v>
      </c>
      <c r="I184" s="63" t="s">
        <v>674</v>
      </c>
    </row>
    <row r="185" spans="1:9" ht="51" customHeight="1">
      <c r="A185" s="28">
        <v>183</v>
      </c>
      <c r="B185" s="28" t="s">
        <v>675</v>
      </c>
      <c r="C185" s="70">
        <v>18</v>
      </c>
      <c r="D185" s="29" t="s">
        <v>676</v>
      </c>
      <c r="E185" s="29" t="s">
        <v>19</v>
      </c>
      <c r="F185" s="29" t="s">
        <v>288</v>
      </c>
      <c r="G185" s="29"/>
      <c r="H185" s="28">
        <f>Oceny!H186</f>
        <v>17</v>
      </c>
      <c r="I185" s="63" t="s">
        <v>677</v>
      </c>
    </row>
    <row r="186" spans="1:9" ht="51" customHeight="1">
      <c r="A186" s="28">
        <v>184</v>
      </c>
      <c r="B186" s="28" t="s">
        <v>678</v>
      </c>
      <c r="C186" s="70">
        <v>18</v>
      </c>
      <c r="D186" s="29" t="s">
        <v>679</v>
      </c>
      <c r="E186" s="29" t="s">
        <v>19</v>
      </c>
      <c r="F186" s="29" t="s">
        <v>95</v>
      </c>
      <c r="G186" s="29"/>
      <c r="H186" s="28">
        <f>Oceny!H187</f>
        <v>13</v>
      </c>
      <c r="I186" s="63" t="s">
        <v>680</v>
      </c>
    </row>
    <row r="187" spans="1:9" ht="51" customHeight="1">
      <c r="A187" s="28">
        <v>185</v>
      </c>
      <c r="B187" s="28" t="s">
        <v>681</v>
      </c>
      <c r="C187" s="70">
        <v>18</v>
      </c>
      <c r="D187" s="29" t="s">
        <v>682</v>
      </c>
      <c r="E187" s="29" t="s">
        <v>19</v>
      </c>
      <c r="F187" s="29" t="s">
        <v>20</v>
      </c>
      <c r="G187" s="29" t="s">
        <v>289</v>
      </c>
      <c r="H187" s="28">
        <f>Oceny!H188</f>
        <v>18</v>
      </c>
      <c r="I187" s="63" t="s">
        <v>683</v>
      </c>
    </row>
    <row r="188" spans="1:9" ht="41.25" customHeight="1">
      <c r="A188" s="28">
        <v>186</v>
      </c>
      <c r="B188" s="28" t="s">
        <v>684</v>
      </c>
      <c r="C188" s="70">
        <v>18</v>
      </c>
      <c r="D188" s="29" t="s">
        <v>685</v>
      </c>
      <c r="E188" s="29" t="s">
        <v>305</v>
      </c>
      <c r="F188" s="29" t="s">
        <v>306</v>
      </c>
      <c r="G188" s="29"/>
      <c r="H188" s="28">
        <f>Oceny!H189</f>
        <v>19</v>
      </c>
      <c r="I188" s="63" t="s">
        <v>686</v>
      </c>
    </row>
    <row r="189" spans="1:9" ht="63" customHeight="1">
      <c r="A189" s="28">
        <v>187</v>
      </c>
      <c r="B189" s="28" t="s">
        <v>687</v>
      </c>
      <c r="C189" s="70">
        <v>18</v>
      </c>
      <c r="D189" s="29" t="s">
        <v>688</v>
      </c>
      <c r="E189" s="29" t="s">
        <v>250</v>
      </c>
      <c r="F189" s="29" t="s">
        <v>251</v>
      </c>
      <c r="G189" s="29"/>
      <c r="H189" s="28">
        <f>Oceny!H190</f>
        <v>13</v>
      </c>
      <c r="I189" s="63" t="s">
        <v>689</v>
      </c>
    </row>
    <row r="190" spans="1:9" ht="51" customHeight="1">
      <c r="A190" s="28">
        <v>188</v>
      </c>
      <c r="B190" s="28" t="s">
        <v>690</v>
      </c>
      <c r="C190" s="70">
        <v>18</v>
      </c>
      <c r="D190" s="29" t="s">
        <v>691</v>
      </c>
      <c r="E190" s="29" t="s">
        <v>25</v>
      </c>
      <c r="F190" s="29" t="s">
        <v>55</v>
      </c>
      <c r="G190" s="29" t="s">
        <v>325</v>
      </c>
      <c r="H190" s="28">
        <f>Oceny!H191</f>
        <v>25</v>
      </c>
      <c r="I190" s="63" t="s">
        <v>692</v>
      </c>
    </row>
    <row r="191" spans="1:9" ht="51" customHeight="1">
      <c r="A191" s="28">
        <v>189</v>
      </c>
      <c r="B191" s="28" t="s">
        <v>693</v>
      </c>
      <c r="C191" s="70">
        <v>18</v>
      </c>
      <c r="D191" s="29" t="s">
        <v>694</v>
      </c>
      <c r="E191" s="29" t="s">
        <v>250</v>
      </c>
      <c r="F191" s="29" t="s">
        <v>267</v>
      </c>
      <c r="G191" s="29"/>
      <c r="H191" s="28">
        <f>Oceny!H192</f>
        <v>24</v>
      </c>
      <c r="I191" s="63" t="s">
        <v>695</v>
      </c>
    </row>
    <row r="192" spans="1:9" ht="51" customHeight="1">
      <c r="A192" s="28">
        <v>190</v>
      </c>
      <c r="B192" s="28" t="s">
        <v>696</v>
      </c>
      <c r="C192" s="70">
        <v>18</v>
      </c>
      <c r="D192" s="29" t="s">
        <v>697</v>
      </c>
      <c r="E192" s="29" t="s">
        <v>19</v>
      </c>
      <c r="F192" s="29" t="s">
        <v>425</v>
      </c>
      <c r="G192" s="29"/>
      <c r="H192" s="28">
        <f>Oceny!H193</f>
        <v>17</v>
      </c>
      <c r="I192" s="63" t="s">
        <v>698</v>
      </c>
    </row>
    <row r="193" spans="1:9" ht="63" customHeight="1">
      <c r="A193" s="28">
        <v>191</v>
      </c>
      <c r="B193" s="28" t="s">
        <v>699</v>
      </c>
      <c r="C193" s="70">
        <v>18</v>
      </c>
      <c r="D193" s="29" t="s">
        <v>700</v>
      </c>
      <c r="E193" s="29" t="s">
        <v>13</v>
      </c>
      <c r="F193" s="29" t="s">
        <v>636</v>
      </c>
      <c r="G193" s="29"/>
      <c r="H193" s="28">
        <f>Oceny!H194</f>
        <v>11</v>
      </c>
      <c r="I193" s="63" t="s">
        <v>701</v>
      </c>
    </row>
    <row r="194" spans="1:9" ht="63" customHeight="1">
      <c r="A194" s="28">
        <v>192</v>
      </c>
      <c r="B194" s="28" t="s">
        <v>702</v>
      </c>
      <c r="C194" s="70">
        <v>18</v>
      </c>
      <c r="D194" s="29" t="s">
        <v>703</v>
      </c>
      <c r="E194" s="29" t="s">
        <v>19</v>
      </c>
      <c r="F194" s="29" t="s">
        <v>288</v>
      </c>
      <c r="G194" s="29"/>
      <c r="H194" s="28">
        <f>Oceny!H195</f>
        <v>18</v>
      </c>
      <c r="I194" s="63" t="s">
        <v>704</v>
      </c>
    </row>
    <row r="195" spans="1:9" ht="51" customHeight="1">
      <c r="A195" s="28">
        <v>193</v>
      </c>
      <c r="B195" s="28" t="s">
        <v>705</v>
      </c>
      <c r="C195" s="70">
        <v>18</v>
      </c>
      <c r="D195" s="29" t="s">
        <v>706</v>
      </c>
      <c r="E195" s="29" t="s">
        <v>19</v>
      </c>
      <c r="F195" s="29" t="s">
        <v>20</v>
      </c>
      <c r="G195" s="29" t="s">
        <v>707</v>
      </c>
      <c r="H195" s="28">
        <f>Oceny!H196</f>
        <v>15</v>
      </c>
      <c r="I195" s="63" t="s">
        <v>708</v>
      </c>
    </row>
    <row r="196" spans="1:9" ht="51" customHeight="1">
      <c r="A196" s="28">
        <v>194</v>
      </c>
      <c r="B196" s="28" t="s">
        <v>709</v>
      </c>
      <c r="C196" s="70">
        <v>18</v>
      </c>
      <c r="D196" s="29" t="s">
        <v>710</v>
      </c>
      <c r="E196" s="29" t="s">
        <v>13</v>
      </c>
      <c r="F196" s="29" t="s">
        <v>60</v>
      </c>
      <c r="G196" s="29"/>
      <c r="H196" s="28">
        <f>Oceny!H197</f>
        <v>19</v>
      </c>
      <c r="I196" s="63" t="s">
        <v>711</v>
      </c>
    </row>
    <row r="197" spans="1:9" ht="51" customHeight="1">
      <c r="A197" s="28">
        <v>195</v>
      </c>
      <c r="B197" s="28" t="s">
        <v>712</v>
      </c>
      <c r="C197" s="70">
        <v>18</v>
      </c>
      <c r="D197" s="29" t="s">
        <v>713</v>
      </c>
      <c r="E197" s="29" t="s">
        <v>19</v>
      </c>
      <c r="F197" s="29" t="s">
        <v>110</v>
      </c>
      <c r="G197" s="29"/>
      <c r="H197" s="28">
        <f>Oceny!H198</f>
        <v>14</v>
      </c>
      <c r="I197" s="63" t="s">
        <v>714</v>
      </c>
    </row>
    <row r="198" spans="1:9" ht="63" customHeight="1">
      <c r="A198" s="28">
        <v>196</v>
      </c>
      <c r="B198" s="28" t="s">
        <v>715</v>
      </c>
      <c r="C198" s="70">
        <v>18</v>
      </c>
      <c r="D198" s="29" t="s">
        <v>716</v>
      </c>
      <c r="E198" s="29" t="s">
        <v>13</v>
      </c>
      <c r="F198" s="29" t="s">
        <v>82</v>
      </c>
      <c r="G198" s="29"/>
      <c r="H198" s="28">
        <f>Oceny!H199</f>
        <v>19</v>
      </c>
      <c r="I198" s="63" t="s">
        <v>717</v>
      </c>
    </row>
    <row r="199" spans="1:9" ht="51" customHeight="1">
      <c r="A199" s="28">
        <v>197</v>
      </c>
      <c r="B199" s="28" t="s">
        <v>718</v>
      </c>
      <c r="C199" s="70">
        <v>18</v>
      </c>
      <c r="D199" s="29" t="s">
        <v>719</v>
      </c>
      <c r="E199" s="29" t="s">
        <v>13</v>
      </c>
      <c r="F199" s="29" t="s">
        <v>60</v>
      </c>
      <c r="G199" s="29" t="s">
        <v>191</v>
      </c>
      <c r="H199" s="28">
        <f>Oceny!H200</f>
        <v>15</v>
      </c>
      <c r="I199" s="63" t="s">
        <v>720</v>
      </c>
    </row>
    <row r="200" spans="1:9" ht="51" customHeight="1">
      <c r="A200" s="28">
        <v>198</v>
      </c>
      <c r="B200" s="28" t="s">
        <v>721</v>
      </c>
      <c r="C200" s="70">
        <v>18</v>
      </c>
      <c r="D200" s="29" t="s">
        <v>722</v>
      </c>
      <c r="E200" s="29" t="s">
        <v>19</v>
      </c>
      <c r="F200" s="29" t="s">
        <v>95</v>
      </c>
      <c r="G200" s="29"/>
      <c r="H200" s="28">
        <f>Oceny!H201</f>
        <v>15</v>
      </c>
      <c r="I200" s="63" t="s">
        <v>723</v>
      </c>
    </row>
    <row r="201" spans="1:9" ht="63" customHeight="1">
      <c r="A201" s="28">
        <v>199</v>
      </c>
      <c r="B201" s="28" t="s">
        <v>724</v>
      </c>
      <c r="C201" s="70">
        <v>18</v>
      </c>
      <c r="D201" s="29" t="s">
        <v>725</v>
      </c>
      <c r="E201" s="29" t="s">
        <v>146</v>
      </c>
      <c r="F201" s="29" t="s">
        <v>544</v>
      </c>
      <c r="G201" s="29"/>
      <c r="H201" s="28">
        <f>Oceny!H202</f>
        <v>18</v>
      </c>
      <c r="I201" s="63" t="s">
        <v>726</v>
      </c>
    </row>
    <row r="202" spans="1:9" ht="63" customHeight="1">
      <c r="A202" s="28">
        <v>200</v>
      </c>
      <c r="B202" s="28" t="s">
        <v>727</v>
      </c>
      <c r="C202" s="70">
        <v>18</v>
      </c>
      <c r="D202" s="29" t="s">
        <v>728</v>
      </c>
      <c r="E202" s="29" t="s">
        <v>13</v>
      </c>
      <c r="F202" s="29" t="s">
        <v>729</v>
      </c>
      <c r="G202" s="29"/>
      <c r="H202" s="28">
        <f>Oceny!H203</f>
        <v>13</v>
      </c>
      <c r="I202" s="63" t="s">
        <v>730</v>
      </c>
    </row>
    <row r="203" spans="1:9" ht="75" customHeight="1">
      <c r="A203" s="28">
        <v>201</v>
      </c>
      <c r="B203" s="28" t="s">
        <v>731</v>
      </c>
      <c r="C203" s="70">
        <v>18</v>
      </c>
      <c r="D203" s="29" t="s">
        <v>732</v>
      </c>
      <c r="E203" s="29" t="s">
        <v>13</v>
      </c>
      <c r="F203" s="29" t="s">
        <v>82</v>
      </c>
      <c r="G203" s="29" t="s">
        <v>173</v>
      </c>
      <c r="H203" s="28">
        <f>Oceny!H204</f>
        <v>12</v>
      </c>
      <c r="I203" s="63" t="s">
        <v>733</v>
      </c>
    </row>
    <row r="204" spans="1:9" ht="51" customHeight="1">
      <c r="A204" s="28">
        <v>202</v>
      </c>
      <c r="B204" s="28" t="s">
        <v>734</v>
      </c>
      <c r="C204" s="70">
        <v>18</v>
      </c>
      <c r="D204" s="29" t="s">
        <v>735</v>
      </c>
      <c r="E204" s="29" t="s">
        <v>19</v>
      </c>
      <c r="F204" s="29" t="s">
        <v>425</v>
      </c>
      <c r="G204" s="29"/>
      <c r="H204" s="28">
        <f>Oceny!H205</f>
        <v>17</v>
      </c>
      <c r="I204" s="63" t="s">
        <v>736</v>
      </c>
    </row>
    <row r="205" spans="1:9" ht="63" customHeight="1">
      <c r="A205" s="28">
        <v>203</v>
      </c>
      <c r="B205" s="28" t="s">
        <v>737</v>
      </c>
      <c r="C205" s="70">
        <v>18</v>
      </c>
      <c r="D205" s="29" t="s">
        <v>738</v>
      </c>
      <c r="E205" s="29" t="s">
        <v>250</v>
      </c>
      <c r="F205" s="29" t="s">
        <v>251</v>
      </c>
      <c r="G205" s="29" t="s">
        <v>255</v>
      </c>
      <c r="H205" s="28">
        <f>Oceny!H206</f>
        <v>14</v>
      </c>
      <c r="I205" s="63" t="s">
        <v>739</v>
      </c>
    </row>
    <row r="206" spans="1:9" ht="51" customHeight="1">
      <c r="A206" s="28">
        <v>204</v>
      </c>
      <c r="B206" s="28" t="s">
        <v>740</v>
      </c>
      <c r="C206" s="70">
        <v>18</v>
      </c>
      <c r="D206" s="29" t="s">
        <v>741</v>
      </c>
      <c r="E206" s="29" t="s">
        <v>25</v>
      </c>
      <c r="F206" s="29" t="s">
        <v>55</v>
      </c>
      <c r="G206" s="29" t="s">
        <v>325</v>
      </c>
      <c r="H206" s="28">
        <f>Oceny!H207</f>
        <v>16</v>
      </c>
      <c r="I206" s="63" t="s">
        <v>742</v>
      </c>
    </row>
    <row r="207" spans="1:9" ht="51" customHeight="1">
      <c r="A207" s="28">
        <v>205</v>
      </c>
      <c r="B207" s="28" t="s">
        <v>743</v>
      </c>
      <c r="C207" s="70">
        <v>18</v>
      </c>
      <c r="D207" s="29" t="s">
        <v>744</v>
      </c>
      <c r="E207" s="29" t="s">
        <v>250</v>
      </c>
      <c r="F207" s="29" t="s">
        <v>251</v>
      </c>
      <c r="G207" s="29"/>
      <c r="H207" s="28">
        <f>Oceny!H208</f>
        <v>9</v>
      </c>
      <c r="I207" s="63" t="s">
        <v>745</v>
      </c>
    </row>
    <row r="208" spans="1:9" ht="51" customHeight="1">
      <c r="A208" s="28">
        <v>206</v>
      </c>
      <c r="B208" s="28" t="s">
        <v>746</v>
      </c>
      <c r="C208" s="70">
        <v>18</v>
      </c>
      <c r="D208" s="29" t="s">
        <v>747</v>
      </c>
      <c r="E208" s="29" t="s">
        <v>19</v>
      </c>
      <c r="F208" s="29" t="s">
        <v>288</v>
      </c>
      <c r="G208" s="29"/>
      <c r="H208" s="28">
        <f>Oceny!H209</f>
        <v>18</v>
      </c>
      <c r="I208" s="63" t="s">
        <v>748</v>
      </c>
    </row>
    <row r="209" spans="1:9" ht="87" customHeight="1">
      <c r="A209" s="28">
        <v>207</v>
      </c>
      <c r="B209" s="28" t="s">
        <v>749</v>
      </c>
      <c r="C209" s="70">
        <v>18</v>
      </c>
      <c r="D209" s="29" t="s">
        <v>750</v>
      </c>
      <c r="E209" s="29" t="s">
        <v>13</v>
      </c>
      <c r="F209" s="29" t="s">
        <v>154</v>
      </c>
      <c r="G209" s="29" t="s">
        <v>751</v>
      </c>
      <c r="H209" s="28">
        <f>Oceny!H210</f>
        <v>7</v>
      </c>
      <c r="I209" s="63" t="s">
        <v>752</v>
      </c>
    </row>
    <row r="210" spans="1:9" ht="51" customHeight="1">
      <c r="A210" s="28">
        <v>208</v>
      </c>
      <c r="B210" s="28" t="s">
        <v>753</v>
      </c>
      <c r="C210" s="70">
        <v>18</v>
      </c>
      <c r="D210" s="29" t="s">
        <v>754</v>
      </c>
      <c r="E210" s="29" t="s">
        <v>477</v>
      </c>
      <c r="F210" s="29" t="s">
        <v>478</v>
      </c>
      <c r="G210" s="29" t="s">
        <v>173</v>
      </c>
      <c r="H210" s="28">
        <f>Oceny!H211</f>
        <v>23</v>
      </c>
      <c r="I210" s="63" t="s">
        <v>755</v>
      </c>
    </row>
    <row r="211" spans="1:9" ht="51" customHeight="1">
      <c r="A211" s="28">
        <v>209</v>
      </c>
      <c r="B211" s="28" t="s">
        <v>756</v>
      </c>
      <c r="C211" s="70">
        <v>18</v>
      </c>
      <c r="D211" s="29" t="s">
        <v>757</v>
      </c>
      <c r="E211" s="29" t="s">
        <v>13</v>
      </c>
      <c r="F211" s="29" t="s">
        <v>114</v>
      </c>
      <c r="G211" s="29"/>
      <c r="H211" s="28">
        <f>Oceny!H212</f>
        <v>25</v>
      </c>
      <c r="I211" s="63" t="s">
        <v>758</v>
      </c>
    </row>
    <row r="212" spans="1:9" ht="63" customHeight="1">
      <c r="A212" s="28">
        <v>210</v>
      </c>
      <c r="B212" s="28" t="s">
        <v>759</v>
      </c>
      <c r="C212" s="70">
        <v>18</v>
      </c>
      <c r="D212" s="29" t="s">
        <v>760</v>
      </c>
      <c r="E212" s="29" t="s">
        <v>305</v>
      </c>
      <c r="F212" s="29" t="s">
        <v>310</v>
      </c>
      <c r="G212" s="29" t="s">
        <v>761</v>
      </c>
      <c r="H212" s="28">
        <f>Oceny!H213</f>
        <v>21</v>
      </c>
      <c r="I212" s="63" t="s">
        <v>762</v>
      </c>
    </row>
    <row r="213" spans="1:9" ht="51" customHeight="1">
      <c r="A213" s="28">
        <v>211</v>
      </c>
      <c r="B213" s="28" t="s">
        <v>763</v>
      </c>
      <c r="C213" s="70">
        <v>18</v>
      </c>
      <c r="D213" s="29" t="s">
        <v>764</v>
      </c>
      <c r="E213" s="29" t="s">
        <v>19</v>
      </c>
      <c r="F213" s="29" t="s">
        <v>425</v>
      </c>
      <c r="G213" s="29"/>
      <c r="H213" s="28">
        <f>Oceny!H214</f>
        <v>19</v>
      </c>
      <c r="I213" s="63" t="s">
        <v>765</v>
      </c>
    </row>
    <row r="214" spans="1:9" ht="63" customHeight="1">
      <c r="A214" s="28">
        <v>212</v>
      </c>
      <c r="B214" s="28" t="s">
        <v>766</v>
      </c>
      <c r="C214" s="70">
        <v>18</v>
      </c>
      <c r="D214" s="29" t="s">
        <v>767</v>
      </c>
      <c r="E214" s="29" t="s">
        <v>146</v>
      </c>
      <c r="F214" s="29" t="s">
        <v>208</v>
      </c>
      <c r="G214" s="29" t="s">
        <v>768</v>
      </c>
      <c r="H214" s="28">
        <f>Oceny!H215</f>
        <v>18</v>
      </c>
      <c r="I214" s="63" t="s">
        <v>769</v>
      </c>
    </row>
    <row r="215" spans="1:9" ht="63" customHeight="1">
      <c r="A215" s="28">
        <v>213</v>
      </c>
      <c r="B215" s="28" t="s">
        <v>770</v>
      </c>
      <c r="C215" s="70">
        <v>18</v>
      </c>
      <c r="D215" s="29" t="s">
        <v>771</v>
      </c>
      <c r="E215" s="29" t="s">
        <v>73</v>
      </c>
      <c r="F215" s="29" t="s">
        <v>539</v>
      </c>
      <c r="G215" s="29" t="s">
        <v>377</v>
      </c>
      <c r="H215" s="28">
        <f>Oceny!H216</f>
        <v>10</v>
      </c>
      <c r="I215" s="63" t="s">
        <v>772</v>
      </c>
    </row>
    <row r="216" spans="1:9" ht="63" customHeight="1">
      <c r="A216" s="28">
        <v>214</v>
      </c>
      <c r="B216" s="28" t="s">
        <v>773</v>
      </c>
      <c r="C216" s="70">
        <v>18</v>
      </c>
      <c r="D216" s="29" t="s">
        <v>774</v>
      </c>
      <c r="E216" s="29" t="s">
        <v>146</v>
      </c>
      <c r="F216" s="29" t="s">
        <v>544</v>
      </c>
      <c r="G216" s="29"/>
      <c r="H216" s="28">
        <f>Oceny!H217</f>
        <v>16</v>
      </c>
      <c r="I216" s="63" t="s">
        <v>775</v>
      </c>
    </row>
    <row r="217" spans="1:9" ht="87" customHeight="1">
      <c r="A217" s="28">
        <v>215</v>
      </c>
      <c r="B217" s="28" t="s">
        <v>776</v>
      </c>
      <c r="C217" s="70">
        <v>18</v>
      </c>
      <c r="D217" s="29" t="s">
        <v>777</v>
      </c>
      <c r="E217" s="29" t="s">
        <v>477</v>
      </c>
      <c r="F217" s="29" t="s">
        <v>478</v>
      </c>
      <c r="G217" s="29" t="s">
        <v>778</v>
      </c>
      <c r="H217" s="28">
        <f>Oceny!H218</f>
        <v>8</v>
      </c>
      <c r="I217" s="63" t="s">
        <v>779</v>
      </c>
    </row>
    <row r="218" spans="1:9" ht="51" customHeight="1">
      <c r="A218" s="28">
        <v>216</v>
      </c>
      <c r="B218" s="28" t="s">
        <v>780</v>
      </c>
      <c r="C218" s="70">
        <v>18</v>
      </c>
      <c r="D218" s="29" t="s">
        <v>781</v>
      </c>
      <c r="E218" s="29" t="s">
        <v>368</v>
      </c>
      <c r="F218" s="29" t="s">
        <v>369</v>
      </c>
      <c r="G218" s="29" t="s">
        <v>494</v>
      </c>
      <c r="H218" s="28">
        <f>Oceny!H219</f>
        <v>20</v>
      </c>
      <c r="I218" s="63" t="s">
        <v>782</v>
      </c>
    </row>
    <row r="219" spans="1:9" ht="51" customHeight="1">
      <c r="A219" s="28">
        <v>217</v>
      </c>
      <c r="B219" s="28" t="s">
        <v>783</v>
      </c>
      <c r="C219" s="70">
        <v>18</v>
      </c>
      <c r="D219" s="29" t="s">
        <v>784</v>
      </c>
      <c r="E219" s="29" t="s">
        <v>25</v>
      </c>
      <c r="F219" s="29" t="s">
        <v>99</v>
      </c>
      <c r="G219" s="29" t="s">
        <v>785</v>
      </c>
      <c r="H219" s="28">
        <f>Oceny!H220</f>
        <v>21</v>
      </c>
      <c r="I219" s="63" t="s">
        <v>786</v>
      </c>
    </row>
    <row r="220" spans="1:9" ht="63" customHeight="1">
      <c r="A220" s="28">
        <v>218</v>
      </c>
      <c r="B220" s="28" t="s">
        <v>787</v>
      </c>
      <c r="C220" s="70">
        <v>18</v>
      </c>
      <c r="D220" s="29" t="s">
        <v>788</v>
      </c>
      <c r="E220" s="29" t="s">
        <v>19</v>
      </c>
      <c r="F220" s="29" t="s">
        <v>195</v>
      </c>
      <c r="G220" s="29"/>
      <c r="H220" s="28">
        <f>Oceny!H221</f>
        <v>18</v>
      </c>
      <c r="I220" s="63" t="s">
        <v>789</v>
      </c>
    </row>
    <row r="221" spans="1:9" ht="63" customHeight="1">
      <c r="A221" s="28">
        <v>219</v>
      </c>
      <c r="B221" s="28" t="s">
        <v>790</v>
      </c>
      <c r="C221" s="70">
        <v>18</v>
      </c>
      <c r="D221" s="29" t="s">
        <v>791</v>
      </c>
      <c r="E221" s="29" t="s">
        <v>13</v>
      </c>
      <c r="F221" s="29" t="s">
        <v>82</v>
      </c>
      <c r="G221" s="29" t="s">
        <v>792</v>
      </c>
      <c r="H221" s="28">
        <f>Oceny!H222</f>
        <v>13</v>
      </c>
      <c r="I221" s="63" t="s">
        <v>793</v>
      </c>
    </row>
    <row r="222" spans="1:9" ht="51" customHeight="1">
      <c r="A222" s="28">
        <v>220</v>
      </c>
      <c r="B222" s="28" t="s">
        <v>794</v>
      </c>
      <c r="C222" s="70">
        <v>18</v>
      </c>
      <c r="D222" s="29" t="s">
        <v>795</v>
      </c>
      <c r="E222" s="29" t="s">
        <v>13</v>
      </c>
      <c r="F222" s="29" t="s">
        <v>796</v>
      </c>
      <c r="G222" s="29" t="s">
        <v>797</v>
      </c>
      <c r="H222" s="28">
        <f>Oceny!H223</f>
        <v>14</v>
      </c>
      <c r="I222" s="63" t="s">
        <v>798</v>
      </c>
    </row>
    <row r="223" spans="1:9" ht="63" customHeight="1">
      <c r="A223" s="28">
        <v>221</v>
      </c>
      <c r="B223" s="28" t="s">
        <v>799</v>
      </c>
      <c r="C223" s="70">
        <v>18</v>
      </c>
      <c r="D223" s="29" t="s">
        <v>800</v>
      </c>
      <c r="E223" s="29" t="s">
        <v>250</v>
      </c>
      <c r="F223" s="29" t="s">
        <v>236</v>
      </c>
      <c r="G223" s="29"/>
      <c r="H223" s="28">
        <f>Oceny!H224</f>
        <v>21</v>
      </c>
      <c r="I223" s="63" t="s">
        <v>801</v>
      </c>
    </row>
    <row r="224" spans="1:9" ht="51" customHeight="1">
      <c r="A224" s="28">
        <v>222</v>
      </c>
      <c r="B224" s="28" t="s">
        <v>802</v>
      </c>
      <c r="C224" s="70">
        <v>18</v>
      </c>
      <c r="D224" s="29" t="s">
        <v>803</v>
      </c>
      <c r="E224" s="29" t="s">
        <v>368</v>
      </c>
      <c r="F224" s="29" t="s">
        <v>369</v>
      </c>
      <c r="G224" s="29" t="s">
        <v>325</v>
      </c>
      <c r="H224" s="28">
        <f>Oceny!H225</f>
        <v>17</v>
      </c>
      <c r="I224" s="63" t="s">
        <v>804</v>
      </c>
    </row>
    <row r="225" spans="1:9" ht="51" customHeight="1">
      <c r="A225" s="28">
        <v>223</v>
      </c>
      <c r="B225" s="28" t="s">
        <v>805</v>
      </c>
      <c r="C225" s="70">
        <v>18</v>
      </c>
      <c r="D225" s="29" t="s">
        <v>806</v>
      </c>
      <c r="E225" s="29" t="s">
        <v>19</v>
      </c>
      <c r="F225" s="29" t="s">
        <v>288</v>
      </c>
      <c r="G225" s="29" t="s">
        <v>807</v>
      </c>
      <c r="H225" s="28">
        <f>Oceny!H226</f>
        <v>17</v>
      </c>
      <c r="I225" s="63" t="s">
        <v>808</v>
      </c>
    </row>
    <row r="226" spans="1:9" ht="51" customHeight="1">
      <c r="A226" s="28">
        <v>224</v>
      </c>
      <c r="B226" s="28" t="s">
        <v>809</v>
      </c>
      <c r="C226" s="70">
        <v>18</v>
      </c>
      <c r="D226" s="29" t="s">
        <v>810</v>
      </c>
      <c r="E226" s="29" t="s">
        <v>368</v>
      </c>
      <c r="F226" s="29" t="s">
        <v>369</v>
      </c>
      <c r="G226" s="29"/>
      <c r="H226" s="28">
        <f>Oceny!H227</f>
        <v>13</v>
      </c>
      <c r="I226" s="63" t="s">
        <v>811</v>
      </c>
    </row>
    <row r="227" spans="1:9" ht="63" customHeight="1">
      <c r="A227" s="28">
        <v>225</v>
      </c>
      <c r="B227" s="28" t="s">
        <v>812</v>
      </c>
      <c r="C227" s="70">
        <v>18</v>
      </c>
      <c r="D227" s="29" t="s">
        <v>813</v>
      </c>
      <c r="E227" s="29" t="s">
        <v>438</v>
      </c>
      <c r="F227" s="29" t="s">
        <v>439</v>
      </c>
      <c r="G227" s="29" t="s">
        <v>814</v>
      </c>
      <c r="H227" s="28">
        <f>Oceny!H228</f>
        <v>9</v>
      </c>
      <c r="I227" s="63" t="s">
        <v>815</v>
      </c>
    </row>
    <row r="228" spans="1:9" ht="51" customHeight="1">
      <c r="A228" s="28">
        <v>226</v>
      </c>
      <c r="B228" s="28" t="s">
        <v>816</v>
      </c>
      <c r="C228" s="70">
        <v>18</v>
      </c>
      <c r="D228" s="29" t="s">
        <v>817</v>
      </c>
      <c r="E228" s="29" t="s">
        <v>19</v>
      </c>
      <c r="F228" s="29" t="s">
        <v>20</v>
      </c>
      <c r="G228" s="29"/>
      <c r="H228" s="28">
        <f>Oceny!H229</f>
        <v>18</v>
      </c>
      <c r="I228" s="63" t="s">
        <v>818</v>
      </c>
    </row>
    <row r="229" spans="1:9" ht="51" customHeight="1">
      <c r="A229" s="28">
        <v>227</v>
      </c>
      <c r="B229" s="28" t="s">
        <v>819</v>
      </c>
      <c r="C229" s="70">
        <v>18</v>
      </c>
      <c r="D229" s="29" t="s">
        <v>820</v>
      </c>
      <c r="E229" s="29" t="s">
        <v>305</v>
      </c>
      <c r="F229" s="29" t="s">
        <v>306</v>
      </c>
      <c r="G229" s="29" t="s">
        <v>40</v>
      </c>
      <c r="H229" s="28">
        <f>Oceny!H230</f>
        <v>17</v>
      </c>
      <c r="I229" s="63" t="s">
        <v>821</v>
      </c>
    </row>
    <row r="230" spans="1:9" ht="51" customHeight="1">
      <c r="A230" s="28">
        <v>228</v>
      </c>
      <c r="B230" s="28" t="s">
        <v>822</v>
      </c>
      <c r="C230" s="70">
        <v>18</v>
      </c>
      <c r="D230" s="29" t="s">
        <v>823</v>
      </c>
      <c r="E230" s="29" t="s">
        <v>25</v>
      </c>
      <c r="F230" s="29" t="s">
        <v>55</v>
      </c>
      <c r="G230" s="29" t="s">
        <v>325</v>
      </c>
      <c r="H230" s="28">
        <f>Oceny!H231</f>
        <v>20</v>
      </c>
      <c r="I230" s="63" t="s">
        <v>824</v>
      </c>
    </row>
    <row r="231" spans="1:9" ht="63" customHeight="1">
      <c r="A231" s="28">
        <v>229</v>
      </c>
      <c r="B231" s="28" t="s">
        <v>825</v>
      </c>
      <c r="C231" s="70">
        <v>18</v>
      </c>
      <c r="D231" s="29" t="s">
        <v>826</v>
      </c>
      <c r="E231" s="29" t="s">
        <v>19</v>
      </c>
      <c r="F231" s="29" t="s">
        <v>573</v>
      </c>
      <c r="G231" s="29"/>
      <c r="H231" s="28">
        <f>Oceny!H232</f>
        <v>24</v>
      </c>
      <c r="I231" s="63" t="s">
        <v>827</v>
      </c>
    </row>
    <row r="232" spans="1:9" ht="41.25" customHeight="1">
      <c r="A232" s="28">
        <v>230</v>
      </c>
      <c r="B232" s="28" t="s">
        <v>828</v>
      </c>
      <c r="C232" s="70">
        <v>18</v>
      </c>
      <c r="D232" s="29" t="s">
        <v>829</v>
      </c>
      <c r="E232" s="29" t="s">
        <v>305</v>
      </c>
      <c r="F232" s="29" t="s">
        <v>306</v>
      </c>
      <c r="G232" s="29" t="s">
        <v>213</v>
      </c>
      <c r="H232" s="28">
        <f>Oceny!H233</f>
        <v>13</v>
      </c>
      <c r="I232" s="63" t="s">
        <v>830</v>
      </c>
    </row>
    <row r="233" spans="1:9" ht="75" customHeight="1">
      <c r="A233" s="28">
        <v>231</v>
      </c>
      <c r="B233" s="28" t="s">
        <v>831</v>
      </c>
      <c r="C233" s="70">
        <v>18</v>
      </c>
      <c r="D233" s="29" t="s">
        <v>832</v>
      </c>
      <c r="E233" s="29" t="s">
        <v>89</v>
      </c>
      <c r="F233" s="29" t="s">
        <v>833</v>
      </c>
      <c r="G233" s="29" t="s">
        <v>834</v>
      </c>
      <c r="H233" s="28">
        <f>Oceny!H234</f>
        <v>14</v>
      </c>
      <c r="I233" s="63" t="s">
        <v>835</v>
      </c>
    </row>
    <row r="234" spans="1:9" ht="63" customHeight="1">
      <c r="A234" s="28">
        <v>232</v>
      </c>
      <c r="B234" s="28" t="s">
        <v>836</v>
      </c>
      <c r="C234" s="70">
        <v>18</v>
      </c>
      <c r="D234" s="29" t="s">
        <v>837</v>
      </c>
      <c r="E234" s="29" t="s">
        <v>13</v>
      </c>
      <c r="F234" s="29" t="s">
        <v>82</v>
      </c>
      <c r="G234" s="29"/>
      <c r="H234" s="28">
        <f>Oceny!H235</f>
        <v>21</v>
      </c>
      <c r="I234" s="63" t="s">
        <v>838</v>
      </c>
    </row>
    <row r="235" spans="1:9" ht="51" customHeight="1">
      <c r="A235" s="28">
        <v>233</v>
      </c>
      <c r="B235" s="28" t="s">
        <v>839</v>
      </c>
      <c r="C235" s="71">
        <v>18</v>
      </c>
      <c r="D235" s="29" t="s">
        <v>840</v>
      </c>
      <c r="E235" s="29" t="s">
        <v>13</v>
      </c>
      <c r="F235" s="29" t="s">
        <v>82</v>
      </c>
      <c r="G235" s="29"/>
      <c r="H235" s="28">
        <f>Oceny!H236</f>
        <v>17</v>
      </c>
      <c r="I235" s="63" t="s">
        <v>841</v>
      </c>
    </row>
    <row r="236" spans="1:9" ht="63" customHeight="1">
      <c r="A236" s="28">
        <v>234</v>
      </c>
      <c r="B236" s="28" t="s">
        <v>842</v>
      </c>
      <c r="C236" s="71">
        <v>18</v>
      </c>
      <c r="D236" s="29" t="s">
        <v>843</v>
      </c>
      <c r="E236" s="29" t="s">
        <v>38</v>
      </c>
      <c r="F236" s="29" t="s">
        <v>103</v>
      </c>
      <c r="G236" s="29"/>
      <c r="H236" s="28">
        <f>Oceny!H237</f>
        <v>15</v>
      </c>
      <c r="I236" s="63" t="s">
        <v>844</v>
      </c>
    </row>
    <row r="237" spans="1:9" ht="51" customHeight="1">
      <c r="A237" s="28">
        <v>235</v>
      </c>
      <c r="B237" s="28" t="s">
        <v>845</v>
      </c>
      <c r="C237" s="71">
        <v>18</v>
      </c>
      <c r="D237" s="29" t="s">
        <v>846</v>
      </c>
      <c r="E237" s="29" t="s">
        <v>19</v>
      </c>
      <c r="F237" s="29" t="s">
        <v>195</v>
      </c>
      <c r="G237" s="29"/>
      <c r="H237" s="28">
        <f>Oceny!H238</f>
        <v>18</v>
      </c>
      <c r="I237" s="63" t="s">
        <v>847</v>
      </c>
    </row>
    <row r="238" spans="1:9" ht="51" customHeight="1">
      <c r="A238" s="28">
        <v>236</v>
      </c>
      <c r="B238" s="28" t="s">
        <v>848</v>
      </c>
      <c r="C238" s="71">
        <v>18</v>
      </c>
      <c r="D238" s="29" t="s">
        <v>849</v>
      </c>
      <c r="E238" s="29" t="s">
        <v>19</v>
      </c>
      <c r="F238" s="29" t="s">
        <v>850</v>
      </c>
      <c r="G238" s="29"/>
      <c r="H238" s="28">
        <f>Oceny!H239</f>
        <v>20</v>
      </c>
      <c r="I238" s="63" t="s">
        <v>851</v>
      </c>
    </row>
    <row r="239" spans="1:9" ht="51" customHeight="1">
      <c r="A239" s="28">
        <v>237</v>
      </c>
      <c r="B239" s="28" t="s">
        <v>852</v>
      </c>
      <c r="C239" s="71">
        <v>18</v>
      </c>
      <c r="D239" s="29" t="s">
        <v>853</v>
      </c>
      <c r="E239" s="29" t="s">
        <v>19</v>
      </c>
      <c r="F239" s="29" t="s">
        <v>854</v>
      </c>
      <c r="G239" s="29" t="s">
        <v>196</v>
      </c>
      <c r="H239" s="28">
        <f>Oceny!H240</f>
        <v>18</v>
      </c>
      <c r="I239" s="63" t="s">
        <v>855</v>
      </c>
    </row>
    <row r="240" spans="1:9" ht="51" customHeight="1">
      <c r="A240" s="28">
        <v>238</v>
      </c>
      <c r="B240" s="28" t="s">
        <v>856</v>
      </c>
      <c r="C240" s="71">
        <v>18</v>
      </c>
      <c r="D240" s="29" t="s">
        <v>857</v>
      </c>
      <c r="E240" s="29" t="s">
        <v>19</v>
      </c>
      <c r="F240" s="29" t="s">
        <v>288</v>
      </c>
      <c r="G240" s="29"/>
      <c r="H240" s="28">
        <f>Oceny!H241</f>
        <v>20</v>
      </c>
      <c r="I240" s="63" t="s">
        <v>858</v>
      </c>
    </row>
    <row r="241" spans="1:9" ht="63" customHeight="1">
      <c r="A241" s="28">
        <v>239</v>
      </c>
      <c r="B241" s="28" t="s">
        <v>859</v>
      </c>
      <c r="C241" s="71">
        <v>18</v>
      </c>
      <c r="D241" s="29" t="s">
        <v>860</v>
      </c>
      <c r="E241" s="29" t="s">
        <v>13</v>
      </c>
      <c r="F241" s="29" t="s">
        <v>604</v>
      </c>
      <c r="G241" s="29" t="s">
        <v>861</v>
      </c>
      <c r="H241" s="28">
        <f>Oceny!H242</f>
        <v>18</v>
      </c>
      <c r="I241" s="63" t="s">
        <v>862</v>
      </c>
    </row>
    <row r="242" spans="1:9" ht="51" customHeight="1">
      <c r="A242" s="28">
        <v>240</v>
      </c>
      <c r="B242" s="28" t="s">
        <v>859</v>
      </c>
      <c r="C242" s="71">
        <v>18</v>
      </c>
      <c r="D242" s="29" t="s">
        <v>863</v>
      </c>
      <c r="E242" s="29" t="s">
        <v>368</v>
      </c>
      <c r="F242" s="29" t="s">
        <v>369</v>
      </c>
      <c r="G242" s="29"/>
      <c r="H242" s="28">
        <f>Oceny!H243</f>
        <v>25</v>
      </c>
      <c r="I242" s="63" t="s">
        <v>864</v>
      </c>
    </row>
    <row r="243" spans="1:9" ht="75" customHeight="1">
      <c r="A243" s="28">
        <v>241</v>
      </c>
      <c r="B243" s="28" t="s">
        <v>865</v>
      </c>
      <c r="C243" s="71">
        <v>18</v>
      </c>
      <c r="D243" s="29" t="s">
        <v>866</v>
      </c>
      <c r="E243" s="29" t="s">
        <v>13</v>
      </c>
      <c r="F243" s="29" t="s">
        <v>604</v>
      </c>
      <c r="G243" s="29" t="s">
        <v>867</v>
      </c>
      <c r="H243" s="28">
        <f>Oceny!H244</f>
        <v>15</v>
      </c>
      <c r="I243" s="63" t="s">
        <v>868</v>
      </c>
    </row>
    <row r="244" spans="1:9" ht="63" customHeight="1">
      <c r="A244" s="28">
        <v>242</v>
      </c>
      <c r="B244" s="28" t="s">
        <v>869</v>
      </c>
      <c r="C244" s="71">
        <v>18</v>
      </c>
      <c r="D244" s="29" t="s">
        <v>870</v>
      </c>
      <c r="E244" s="29" t="s">
        <v>73</v>
      </c>
      <c r="F244" s="29" t="s">
        <v>126</v>
      </c>
      <c r="G244" s="29" t="s">
        <v>540</v>
      </c>
      <c r="H244" s="28">
        <f>Oceny!H245</f>
        <v>12</v>
      </c>
      <c r="I244" s="63" t="s">
        <v>871</v>
      </c>
    </row>
    <row r="245" spans="1:9" ht="63" customHeight="1">
      <c r="A245" s="28">
        <v>243</v>
      </c>
      <c r="B245" s="28" t="s">
        <v>872</v>
      </c>
      <c r="C245" s="71">
        <v>18</v>
      </c>
      <c r="D245" s="29" t="s">
        <v>873</v>
      </c>
      <c r="E245" s="29" t="s">
        <v>305</v>
      </c>
      <c r="F245" s="29" t="s">
        <v>306</v>
      </c>
      <c r="G245" s="29"/>
      <c r="H245" s="28">
        <f>Oceny!H246</f>
        <v>19</v>
      </c>
      <c r="I245" s="63" t="s">
        <v>874</v>
      </c>
    </row>
    <row r="246" spans="1:9" ht="63" customHeight="1">
      <c r="A246" s="28">
        <v>244</v>
      </c>
      <c r="B246" s="28" t="s">
        <v>875</v>
      </c>
      <c r="C246" s="71">
        <v>18</v>
      </c>
      <c r="D246" s="29" t="s">
        <v>876</v>
      </c>
      <c r="E246" s="29" t="s">
        <v>438</v>
      </c>
      <c r="F246" s="29" t="s">
        <v>439</v>
      </c>
      <c r="G246" s="29"/>
      <c r="H246" s="28">
        <f>Oceny!H247</f>
        <v>15</v>
      </c>
      <c r="I246" s="63" t="s">
        <v>877</v>
      </c>
    </row>
    <row r="247" spans="1:9" ht="51" customHeight="1">
      <c r="A247" s="28">
        <v>245</v>
      </c>
      <c r="B247" s="28" t="s">
        <v>878</v>
      </c>
      <c r="C247" s="71">
        <v>18</v>
      </c>
      <c r="D247" s="29" t="s">
        <v>879</v>
      </c>
      <c r="E247" s="29" t="s">
        <v>13</v>
      </c>
      <c r="F247" s="29" t="s">
        <v>82</v>
      </c>
      <c r="G247" s="29"/>
      <c r="H247" s="28">
        <f>Oceny!H248</f>
        <v>17</v>
      </c>
      <c r="I247" s="63" t="s">
        <v>880</v>
      </c>
    </row>
    <row r="248" spans="1:9" ht="51" customHeight="1">
      <c r="A248" s="28">
        <v>246</v>
      </c>
      <c r="B248" s="28" t="s">
        <v>881</v>
      </c>
      <c r="C248" s="71">
        <v>18</v>
      </c>
      <c r="D248" s="29" t="s">
        <v>882</v>
      </c>
      <c r="E248" s="29" t="s">
        <v>19</v>
      </c>
      <c r="F248" s="29" t="s">
        <v>288</v>
      </c>
      <c r="G248" s="29"/>
      <c r="H248" s="28">
        <f>Oceny!H249</f>
        <v>17</v>
      </c>
      <c r="I248" s="63" t="s">
        <v>883</v>
      </c>
    </row>
    <row r="249" spans="1:9" ht="63" customHeight="1">
      <c r="A249" s="28">
        <v>247</v>
      </c>
      <c r="B249" s="28" t="s">
        <v>884</v>
      </c>
      <c r="C249" s="71">
        <v>18</v>
      </c>
      <c r="D249" s="29" t="s">
        <v>885</v>
      </c>
      <c r="E249" s="29" t="s">
        <v>146</v>
      </c>
      <c r="F249" s="29" t="s">
        <v>544</v>
      </c>
      <c r="G249" s="29"/>
      <c r="H249" s="28">
        <f>Oceny!H250</f>
        <v>17</v>
      </c>
      <c r="I249" s="63" t="s">
        <v>886</v>
      </c>
    </row>
    <row r="250" spans="1:9" ht="51" customHeight="1">
      <c r="A250" s="28">
        <v>248</v>
      </c>
      <c r="B250" s="28" t="s">
        <v>887</v>
      </c>
      <c r="C250" s="71">
        <v>18</v>
      </c>
      <c r="D250" s="29" t="s">
        <v>888</v>
      </c>
      <c r="E250" s="29" t="s">
        <v>250</v>
      </c>
      <c r="F250" s="29" t="s">
        <v>263</v>
      </c>
      <c r="G250" s="29"/>
      <c r="H250" s="28">
        <f>Oceny!H251</f>
        <v>20</v>
      </c>
      <c r="I250" s="63" t="s">
        <v>889</v>
      </c>
    </row>
    <row r="251" spans="1:9" ht="51" customHeight="1">
      <c r="A251" s="28">
        <v>249</v>
      </c>
      <c r="B251" s="28" t="s">
        <v>890</v>
      </c>
      <c r="C251" s="71">
        <v>18</v>
      </c>
      <c r="D251" s="29" t="s">
        <v>891</v>
      </c>
      <c r="E251" s="29" t="s">
        <v>33</v>
      </c>
      <c r="F251" s="29" t="s">
        <v>892</v>
      </c>
      <c r="G251" s="29"/>
      <c r="H251" s="28">
        <f>Oceny!H252</f>
        <v>20</v>
      </c>
      <c r="I251" s="63" t="s">
        <v>893</v>
      </c>
    </row>
    <row r="252" spans="1:9" ht="63" customHeight="1">
      <c r="A252" s="28">
        <v>250</v>
      </c>
      <c r="B252" s="28" t="s">
        <v>894</v>
      </c>
      <c r="C252" s="71">
        <v>18</v>
      </c>
      <c r="D252" s="29" t="s">
        <v>895</v>
      </c>
      <c r="E252" s="29" t="s">
        <v>25</v>
      </c>
      <c r="F252" s="29" t="s">
        <v>212</v>
      </c>
      <c r="G252" s="29" t="s">
        <v>896</v>
      </c>
      <c r="H252" s="28">
        <f>Oceny!H253</f>
        <v>20</v>
      </c>
      <c r="I252" s="63" t="s">
        <v>897</v>
      </c>
    </row>
    <row r="253" spans="1:9" ht="63" customHeight="1">
      <c r="A253" s="28">
        <v>251</v>
      </c>
      <c r="B253" s="28" t="s">
        <v>898</v>
      </c>
      <c r="C253" s="71">
        <v>18</v>
      </c>
      <c r="D253" s="29" t="s">
        <v>899</v>
      </c>
      <c r="E253" s="29" t="s">
        <v>146</v>
      </c>
      <c r="F253" s="29" t="s">
        <v>208</v>
      </c>
      <c r="G253" s="29" t="s">
        <v>900</v>
      </c>
      <c r="H253" s="28">
        <f>Oceny!H254</f>
        <v>15</v>
      </c>
      <c r="I253" s="63" t="s">
        <v>901</v>
      </c>
    </row>
    <row r="254" spans="1:9" ht="63" customHeight="1">
      <c r="A254" s="28">
        <v>252</v>
      </c>
      <c r="B254" s="28" t="s">
        <v>902</v>
      </c>
      <c r="C254" s="71">
        <v>18</v>
      </c>
      <c r="D254" s="29" t="s">
        <v>903</v>
      </c>
      <c r="E254" s="29" t="s">
        <v>38</v>
      </c>
      <c r="F254" s="29" t="s">
        <v>103</v>
      </c>
      <c r="G254" s="29"/>
      <c r="H254" s="28">
        <f>Oceny!H255</f>
        <v>11</v>
      </c>
      <c r="I254" s="63" t="s">
        <v>904</v>
      </c>
    </row>
    <row r="255" spans="1:9" ht="51" customHeight="1">
      <c r="A255" s="28">
        <v>253</v>
      </c>
      <c r="B255" s="28" t="s">
        <v>905</v>
      </c>
      <c r="C255" s="71">
        <v>18</v>
      </c>
      <c r="D255" s="29" t="s">
        <v>906</v>
      </c>
      <c r="E255" s="29" t="s">
        <v>19</v>
      </c>
      <c r="F255" s="29" t="s">
        <v>288</v>
      </c>
      <c r="G255" s="29"/>
      <c r="H255" s="28">
        <f>Oceny!H256</f>
        <v>18</v>
      </c>
      <c r="I255" s="63" t="s">
        <v>907</v>
      </c>
    </row>
    <row r="256" spans="1:9" ht="51" customHeight="1">
      <c r="A256" s="28">
        <v>254</v>
      </c>
      <c r="B256" s="28" t="s">
        <v>908</v>
      </c>
      <c r="C256" s="71">
        <v>18</v>
      </c>
      <c r="D256" s="29" t="s">
        <v>909</v>
      </c>
      <c r="E256" s="29" t="s">
        <v>19</v>
      </c>
      <c r="F256" s="29" t="s">
        <v>910</v>
      </c>
      <c r="G256" s="29"/>
      <c r="H256" s="28">
        <f>Oceny!H257</f>
        <v>10</v>
      </c>
      <c r="I256" s="63" t="s">
        <v>911</v>
      </c>
    </row>
    <row r="257" spans="1:9" ht="51" customHeight="1">
      <c r="A257" s="28">
        <v>255</v>
      </c>
      <c r="B257" s="28" t="s">
        <v>912</v>
      </c>
      <c r="C257" s="71">
        <v>18</v>
      </c>
      <c r="D257" s="29" t="s">
        <v>913</v>
      </c>
      <c r="E257" s="29" t="s">
        <v>13</v>
      </c>
      <c r="F257" s="29" t="s">
        <v>82</v>
      </c>
      <c r="G257" s="29"/>
      <c r="H257" s="28">
        <f>Oceny!H258</f>
        <v>18</v>
      </c>
      <c r="I257" s="63" t="s">
        <v>914</v>
      </c>
    </row>
    <row r="258" spans="1:9" ht="51" customHeight="1">
      <c r="A258" s="28">
        <v>256</v>
      </c>
      <c r="B258" s="28" t="s">
        <v>915</v>
      </c>
      <c r="C258" s="71">
        <v>18</v>
      </c>
      <c r="D258" s="29" t="s">
        <v>916</v>
      </c>
      <c r="E258" s="29" t="s">
        <v>19</v>
      </c>
      <c r="F258" s="29" t="s">
        <v>288</v>
      </c>
      <c r="G258" s="29"/>
      <c r="H258" s="28">
        <f>Oceny!H259</f>
        <v>18</v>
      </c>
      <c r="I258" s="63" t="s">
        <v>917</v>
      </c>
    </row>
    <row r="259" spans="1:9" ht="51" customHeight="1">
      <c r="A259" s="28">
        <v>257</v>
      </c>
      <c r="B259" s="28" t="s">
        <v>918</v>
      </c>
      <c r="C259" s="71">
        <v>18</v>
      </c>
      <c r="D259" s="29" t="s">
        <v>919</v>
      </c>
      <c r="E259" s="29" t="s">
        <v>13</v>
      </c>
      <c r="F259" s="29" t="s">
        <v>154</v>
      </c>
      <c r="G259" s="29"/>
      <c r="H259" s="28">
        <f>Oceny!H260</f>
        <v>17</v>
      </c>
      <c r="I259" s="63" t="s">
        <v>920</v>
      </c>
    </row>
    <row r="260" spans="1:9" ht="51" customHeight="1">
      <c r="A260" s="28">
        <v>258</v>
      </c>
      <c r="B260" s="28" t="s">
        <v>921</v>
      </c>
      <c r="C260" s="71">
        <v>18</v>
      </c>
      <c r="D260" s="29" t="s">
        <v>922</v>
      </c>
      <c r="E260" s="29" t="s">
        <v>33</v>
      </c>
      <c r="F260" s="29" t="s">
        <v>629</v>
      </c>
      <c r="G260" s="29"/>
      <c r="H260" s="28">
        <f>Oceny!H261</f>
        <v>18</v>
      </c>
      <c r="I260" s="63" t="s">
        <v>923</v>
      </c>
    </row>
    <row r="261" spans="1:9" ht="51" customHeight="1">
      <c r="A261" s="28">
        <v>259</v>
      </c>
      <c r="B261" s="28" t="s">
        <v>924</v>
      </c>
      <c r="C261" s="71">
        <v>19</v>
      </c>
      <c r="D261" s="29" t="s">
        <v>925</v>
      </c>
      <c r="E261" s="29" t="s">
        <v>250</v>
      </c>
      <c r="F261" s="29" t="s">
        <v>926</v>
      </c>
      <c r="G261" s="29"/>
      <c r="H261" s="28">
        <f>Oceny!H262</f>
        <v>16</v>
      </c>
      <c r="I261" s="63" t="s">
        <v>927</v>
      </c>
    </row>
    <row r="262" spans="1:9" ht="51" customHeight="1">
      <c r="A262" s="28">
        <v>260</v>
      </c>
      <c r="B262" s="28" t="s">
        <v>928</v>
      </c>
      <c r="C262" s="71">
        <v>19</v>
      </c>
      <c r="D262" s="29" t="s">
        <v>929</v>
      </c>
      <c r="E262" s="29" t="s">
        <v>19</v>
      </c>
      <c r="F262" s="29" t="s">
        <v>854</v>
      </c>
      <c r="G262" s="29"/>
      <c r="H262" s="28">
        <f>Oceny!H263</f>
        <v>18</v>
      </c>
      <c r="I262" s="63" t="s">
        <v>930</v>
      </c>
    </row>
    <row r="263" spans="1:9" ht="63" customHeight="1">
      <c r="A263" s="28">
        <v>261</v>
      </c>
      <c r="B263" s="28" t="s">
        <v>931</v>
      </c>
      <c r="C263" s="71">
        <v>19</v>
      </c>
      <c r="D263" s="29" t="s">
        <v>932</v>
      </c>
      <c r="E263" s="29" t="s">
        <v>19</v>
      </c>
      <c r="F263" s="29" t="s">
        <v>288</v>
      </c>
      <c r="G263" s="29" t="s">
        <v>933</v>
      </c>
      <c r="H263" s="28">
        <f>Oceny!H264</f>
        <v>20</v>
      </c>
      <c r="I263" s="63" t="s">
        <v>934</v>
      </c>
    </row>
    <row r="264" spans="1:9" ht="51" customHeight="1">
      <c r="A264" s="28">
        <v>262</v>
      </c>
      <c r="B264" s="28" t="s">
        <v>935</v>
      </c>
      <c r="C264" s="71">
        <v>19</v>
      </c>
      <c r="D264" s="29" t="s">
        <v>936</v>
      </c>
      <c r="E264" s="29" t="s">
        <v>19</v>
      </c>
      <c r="F264" s="29" t="s">
        <v>20</v>
      </c>
      <c r="G264" s="29" t="s">
        <v>707</v>
      </c>
      <c r="H264" s="28">
        <f>Oceny!H265</f>
        <v>16</v>
      </c>
      <c r="I264" s="63" t="s">
        <v>937</v>
      </c>
    </row>
    <row r="265" spans="1:9" ht="51" customHeight="1">
      <c r="A265" s="28">
        <v>263</v>
      </c>
      <c r="B265" s="28" t="s">
        <v>938</v>
      </c>
      <c r="C265" s="71">
        <v>19</v>
      </c>
      <c r="D265" s="29" t="s">
        <v>939</v>
      </c>
      <c r="E265" s="29" t="s">
        <v>19</v>
      </c>
      <c r="F265" s="29" t="s">
        <v>425</v>
      </c>
      <c r="G265" s="29"/>
      <c r="H265" s="28">
        <f>Oceny!H266</f>
        <v>18</v>
      </c>
      <c r="I265" s="63" t="s">
        <v>940</v>
      </c>
    </row>
    <row r="266" spans="1:9" ht="51" customHeight="1">
      <c r="A266" s="28">
        <v>264</v>
      </c>
      <c r="B266" s="28" t="s">
        <v>941</v>
      </c>
      <c r="C266" s="71">
        <v>19</v>
      </c>
      <c r="D266" s="29" t="s">
        <v>942</v>
      </c>
      <c r="E266" s="29" t="s">
        <v>19</v>
      </c>
      <c r="F266" s="29" t="s">
        <v>425</v>
      </c>
      <c r="G266" s="29"/>
      <c r="H266" s="28">
        <f>Oceny!H267</f>
        <v>20</v>
      </c>
      <c r="I266" s="63" t="s">
        <v>943</v>
      </c>
    </row>
    <row r="267" spans="1:9" ht="63" customHeight="1">
      <c r="A267" s="28">
        <v>265</v>
      </c>
      <c r="B267" s="28" t="s">
        <v>944</v>
      </c>
      <c r="C267" s="71">
        <v>19</v>
      </c>
      <c r="D267" s="29" t="s">
        <v>945</v>
      </c>
      <c r="E267" s="29" t="s">
        <v>13</v>
      </c>
      <c r="F267" s="29" t="s">
        <v>82</v>
      </c>
      <c r="G267" s="29" t="s">
        <v>191</v>
      </c>
      <c r="H267" s="28">
        <f>Oceny!H268</f>
        <v>18</v>
      </c>
      <c r="I267" s="63" t="s">
        <v>946</v>
      </c>
    </row>
    <row r="268" spans="1:9" ht="51" customHeight="1">
      <c r="A268" s="28">
        <v>266</v>
      </c>
      <c r="B268" s="28" t="s">
        <v>947</v>
      </c>
      <c r="C268" s="71">
        <v>19</v>
      </c>
      <c r="D268" s="29" t="s">
        <v>948</v>
      </c>
      <c r="E268" s="29" t="s">
        <v>19</v>
      </c>
      <c r="F268" s="29" t="s">
        <v>425</v>
      </c>
      <c r="G268" s="29"/>
      <c r="H268" s="28">
        <f>Oceny!H269</f>
        <v>17</v>
      </c>
      <c r="I268" s="63" t="s">
        <v>949</v>
      </c>
    </row>
    <row r="269" spans="1:9" ht="51" customHeight="1">
      <c r="A269" s="28">
        <v>267</v>
      </c>
      <c r="B269" s="28" t="s">
        <v>950</v>
      </c>
      <c r="C269" s="71">
        <v>19</v>
      </c>
      <c r="D269" s="29" t="s">
        <v>951</v>
      </c>
      <c r="E269" s="29" t="s">
        <v>19</v>
      </c>
      <c r="F269" s="29" t="s">
        <v>952</v>
      </c>
      <c r="G269" s="29" t="s">
        <v>335</v>
      </c>
      <c r="H269" s="28">
        <f>Oceny!H270</f>
        <v>19</v>
      </c>
      <c r="I269" s="63" t="s">
        <v>953</v>
      </c>
    </row>
    <row r="270" spans="1:9" ht="51" customHeight="1">
      <c r="A270" s="28">
        <v>268</v>
      </c>
      <c r="B270" s="28" t="s">
        <v>954</v>
      </c>
      <c r="C270" s="71">
        <v>19</v>
      </c>
      <c r="D270" s="29" t="s">
        <v>955</v>
      </c>
      <c r="E270" s="29" t="s">
        <v>19</v>
      </c>
      <c r="F270" s="29" t="s">
        <v>956</v>
      </c>
      <c r="G270" s="29"/>
      <c r="H270" s="28">
        <f>Oceny!H271</f>
        <v>19</v>
      </c>
      <c r="I270" s="63" t="s">
        <v>957</v>
      </c>
    </row>
    <row r="271" spans="1:9" ht="51" customHeight="1">
      <c r="A271" s="28">
        <v>269</v>
      </c>
      <c r="B271" s="28" t="s">
        <v>958</v>
      </c>
      <c r="C271" s="71">
        <v>19</v>
      </c>
      <c r="D271" s="29" t="s">
        <v>959</v>
      </c>
      <c r="E271" s="29" t="s">
        <v>368</v>
      </c>
      <c r="F271" s="29" t="s">
        <v>369</v>
      </c>
      <c r="G271" s="29"/>
      <c r="H271" s="28">
        <f>Oceny!H272</f>
        <v>17</v>
      </c>
      <c r="I271" s="63" t="s">
        <v>960</v>
      </c>
    </row>
    <row r="272" spans="1:9" ht="51" customHeight="1">
      <c r="A272" s="28">
        <v>270</v>
      </c>
      <c r="B272" s="28" t="s">
        <v>961</v>
      </c>
      <c r="C272" s="71">
        <v>19</v>
      </c>
      <c r="D272" s="29" t="s">
        <v>962</v>
      </c>
      <c r="E272" s="29" t="s">
        <v>477</v>
      </c>
      <c r="F272" s="29" t="s">
        <v>478</v>
      </c>
      <c r="G272" s="29"/>
      <c r="H272" s="28">
        <f>Oceny!H273</f>
        <v>17</v>
      </c>
      <c r="I272" s="63" t="s">
        <v>963</v>
      </c>
    </row>
    <row r="273" spans="1:9" ht="51" customHeight="1">
      <c r="A273" s="28">
        <v>271</v>
      </c>
      <c r="B273" s="28" t="s">
        <v>964</v>
      </c>
      <c r="C273" s="71">
        <v>19</v>
      </c>
      <c r="D273" s="29" t="s">
        <v>965</v>
      </c>
      <c r="E273" s="29" t="s">
        <v>44</v>
      </c>
      <c r="F273" s="29" t="s">
        <v>133</v>
      </c>
      <c r="G273" s="29"/>
      <c r="H273" s="28">
        <f>Oceny!H274</f>
        <v>17</v>
      </c>
      <c r="I273" s="63" t="s">
        <v>966</v>
      </c>
    </row>
    <row r="274" spans="1:9" ht="63" customHeight="1">
      <c r="A274" s="28">
        <v>272</v>
      </c>
      <c r="B274" s="28" t="s">
        <v>967</v>
      </c>
      <c r="C274" s="71">
        <v>19</v>
      </c>
      <c r="D274" s="29" t="s">
        <v>968</v>
      </c>
      <c r="E274" s="29" t="s">
        <v>13</v>
      </c>
      <c r="F274" s="29" t="s">
        <v>969</v>
      </c>
      <c r="G274" s="29" t="s">
        <v>751</v>
      </c>
      <c r="H274" s="28">
        <f>Oceny!H275</f>
        <v>16</v>
      </c>
      <c r="I274" s="63" t="s">
        <v>970</v>
      </c>
    </row>
    <row r="275" spans="1:9" ht="51" customHeight="1">
      <c r="A275" s="28">
        <v>273</v>
      </c>
      <c r="B275" s="28" t="s">
        <v>971</v>
      </c>
      <c r="C275" s="71">
        <v>19</v>
      </c>
      <c r="D275" s="29" t="s">
        <v>972</v>
      </c>
      <c r="E275" s="29" t="s">
        <v>19</v>
      </c>
      <c r="F275" s="29" t="s">
        <v>425</v>
      </c>
      <c r="G275" s="29"/>
      <c r="H275" s="28">
        <f>Oceny!H276</f>
        <v>19</v>
      </c>
      <c r="I275" s="63" t="s">
        <v>973</v>
      </c>
    </row>
    <row r="276" spans="1:9" ht="87" customHeight="1">
      <c r="A276" s="28">
        <v>274</v>
      </c>
      <c r="B276" s="28" t="s">
        <v>974</v>
      </c>
      <c r="C276" s="71">
        <v>19</v>
      </c>
      <c r="D276" s="29" t="s">
        <v>975</v>
      </c>
      <c r="E276" s="29" t="s">
        <v>250</v>
      </c>
      <c r="F276" s="29" t="s">
        <v>251</v>
      </c>
      <c r="G276" s="29" t="s">
        <v>976</v>
      </c>
      <c r="H276" s="28">
        <f>Oceny!H277</f>
        <v>16</v>
      </c>
      <c r="I276" s="63" t="s">
        <v>977</v>
      </c>
    </row>
    <row r="277" spans="1:9" ht="51" customHeight="1">
      <c r="A277" s="28">
        <v>275</v>
      </c>
      <c r="B277" s="28" t="s">
        <v>978</v>
      </c>
      <c r="C277" s="71">
        <v>19</v>
      </c>
      <c r="D277" s="29" t="s">
        <v>979</v>
      </c>
      <c r="E277" s="29" t="s">
        <v>146</v>
      </c>
      <c r="F277" s="29" t="s">
        <v>147</v>
      </c>
      <c r="G277" s="29"/>
      <c r="H277" s="28">
        <f>Oceny!H278</f>
        <v>15</v>
      </c>
      <c r="I277" s="63" t="s">
        <v>980</v>
      </c>
    </row>
    <row r="278" spans="1:9" ht="75" customHeight="1">
      <c r="A278" s="28">
        <v>276</v>
      </c>
      <c r="B278" s="28" t="s">
        <v>981</v>
      </c>
      <c r="C278" s="71">
        <v>19</v>
      </c>
      <c r="D278" s="29" t="s">
        <v>982</v>
      </c>
      <c r="E278" s="29" t="s">
        <v>146</v>
      </c>
      <c r="F278" s="29" t="s">
        <v>544</v>
      </c>
      <c r="G278" s="29"/>
      <c r="H278" s="28">
        <f>Oceny!H279</f>
        <v>20</v>
      </c>
      <c r="I278" s="63" t="s">
        <v>983</v>
      </c>
    </row>
    <row r="279" spans="1:9" ht="63" customHeight="1">
      <c r="A279" s="28">
        <v>277</v>
      </c>
      <c r="B279" s="28" t="s">
        <v>984</v>
      </c>
      <c r="C279" s="71">
        <v>19</v>
      </c>
      <c r="D279" s="29" t="s">
        <v>985</v>
      </c>
      <c r="E279" s="29" t="s">
        <v>146</v>
      </c>
      <c r="F279" s="29" t="s">
        <v>544</v>
      </c>
      <c r="G279" s="29" t="s">
        <v>986</v>
      </c>
      <c r="H279" s="28">
        <f>Oceny!H280</f>
        <v>18</v>
      </c>
      <c r="I279" s="63" t="s">
        <v>987</v>
      </c>
    </row>
    <row r="280" spans="1:9" ht="63" customHeight="1">
      <c r="A280" s="28">
        <v>278</v>
      </c>
      <c r="B280" s="28" t="s">
        <v>988</v>
      </c>
      <c r="C280" s="71">
        <v>19</v>
      </c>
      <c r="D280" s="29" t="s">
        <v>989</v>
      </c>
      <c r="E280" s="29" t="s">
        <v>13</v>
      </c>
      <c r="F280" s="29" t="s">
        <v>604</v>
      </c>
      <c r="G280" s="29" t="s">
        <v>15</v>
      </c>
      <c r="H280" s="28">
        <f>Oceny!H281</f>
        <v>21</v>
      </c>
      <c r="I280" s="63" t="s">
        <v>990</v>
      </c>
    </row>
    <row r="281" spans="1:9" ht="51" customHeight="1">
      <c r="A281" s="28">
        <v>279</v>
      </c>
      <c r="B281" s="28" t="s">
        <v>991</v>
      </c>
      <c r="C281" s="71">
        <v>19</v>
      </c>
      <c r="D281" s="29" t="s">
        <v>992</v>
      </c>
      <c r="E281" s="29" t="s">
        <v>19</v>
      </c>
      <c r="F281" s="29" t="s">
        <v>288</v>
      </c>
      <c r="G281" s="29"/>
      <c r="H281" s="28">
        <f>Oceny!H282</f>
        <v>20</v>
      </c>
      <c r="I281" s="63" t="s">
        <v>993</v>
      </c>
    </row>
    <row r="282" spans="1:9" ht="51" customHeight="1">
      <c r="A282" s="28">
        <v>280</v>
      </c>
      <c r="B282" s="28" t="s">
        <v>994</v>
      </c>
      <c r="C282" s="71">
        <v>19</v>
      </c>
      <c r="D282" s="29" t="s">
        <v>995</v>
      </c>
      <c r="E282" s="29" t="s">
        <v>64</v>
      </c>
      <c r="F282" s="29" t="s">
        <v>65</v>
      </c>
      <c r="G282" s="29"/>
      <c r="H282" s="28">
        <f>Oceny!H283</f>
        <v>13</v>
      </c>
      <c r="I282" s="63" t="s">
        <v>996</v>
      </c>
    </row>
    <row r="283" spans="1:9" ht="63" customHeight="1">
      <c r="A283" s="28">
        <v>281</v>
      </c>
      <c r="B283" s="28" t="s">
        <v>997</v>
      </c>
      <c r="C283" s="71">
        <v>19</v>
      </c>
      <c r="D283" s="29" t="s">
        <v>998</v>
      </c>
      <c r="E283" s="29" t="s">
        <v>19</v>
      </c>
      <c r="F283" s="29" t="s">
        <v>573</v>
      </c>
      <c r="G283" s="29" t="s">
        <v>999</v>
      </c>
      <c r="H283" s="28">
        <f>Oceny!H284</f>
        <v>15</v>
      </c>
      <c r="I283" s="63" t="s">
        <v>1000</v>
      </c>
    </row>
    <row r="284" spans="1:9" ht="51" customHeight="1">
      <c r="A284" s="28">
        <v>282</v>
      </c>
      <c r="B284" s="28" t="s">
        <v>1001</v>
      </c>
      <c r="C284" s="71">
        <v>19</v>
      </c>
      <c r="D284" s="29" t="s">
        <v>1002</v>
      </c>
      <c r="E284" s="29" t="s">
        <v>25</v>
      </c>
      <c r="F284" s="29" t="s">
        <v>55</v>
      </c>
      <c r="G284" s="29" t="s">
        <v>494</v>
      </c>
      <c r="H284" s="28">
        <f>Oceny!H285</f>
        <v>18</v>
      </c>
      <c r="I284" s="63" t="s">
        <v>1003</v>
      </c>
    </row>
    <row r="285" spans="1:9" ht="51" customHeight="1">
      <c r="A285" s="28">
        <v>283</v>
      </c>
      <c r="B285" s="28" t="s">
        <v>1004</v>
      </c>
      <c r="C285" s="71">
        <v>19</v>
      </c>
      <c r="D285" s="29" t="s">
        <v>1005</v>
      </c>
      <c r="E285" s="29" t="s">
        <v>477</v>
      </c>
      <c r="F285" s="29" t="s">
        <v>478</v>
      </c>
      <c r="G285" s="29"/>
      <c r="H285" s="28">
        <f>Oceny!H286</f>
        <v>17</v>
      </c>
      <c r="I285" s="63" t="s">
        <v>1006</v>
      </c>
    </row>
    <row r="286" spans="1:9" ht="51" customHeight="1">
      <c r="A286" s="28">
        <v>284</v>
      </c>
      <c r="B286" s="28" t="s">
        <v>1007</v>
      </c>
      <c r="C286" s="71">
        <v>19</v>
      </c>
      <c r="D286" s="29" t="s">
        <v>1008</v>
      </c>
      <c r="E286" s="29" t="s">
        <v>250</v>
      </c>
      <c r="F286" s="29" t="s">
        <v>1009</v>
      </c>
      <c r="G286" s="29"/>
      <c r="H286" s="28">
        <f>Oceny!H287</f>
        <v>15</v>
      </c>
      <c r="I286" s="63" t="s">
        <v>1010</v>
      </c>
    </row>
    <row r="287" spans="1:9" ht="63" customHeight="1">
      <c r="A287" s="28">
        <v>285</v>
      </c>
      <c r="B287" s="28" t="s">
        <v>1011</v>
      </c>
      <c r="C287" s="71">
        <v>19</v>
      </c>
      <c r="D287" s="29" t="s">
        <v>1012</v>
      </c>
      <c r="E287" s="29" t="s">
        <v>19</v>
      </c>
      <c r="F287" s="29" t="s">
        <v>850</v>
      </c>
      <c r="G287" s="29" t="s">
        <v>325</v>
      </c>
      <c r="H287" s="28">
        <f>Oceny!H288</f>
        <v>19</v>
      </c>
      <c r="I287" s="63" t="s">
        <v>1013</v>
      </c>
    </row>
    <row r="288" spans="1:9" ht="51" customHeight="1">
      <c r="A288" s="28">
        <v>286</v>
      </c>
      <c r="B288" s="28" t="s">
        <v>1014</v>
      </c>
      <c r="C288" s="71">
        <v>19</v>
      </c>
      <c r="D288" s="29" t="s">
        <v>1015</v>
      </c>
      <c r="E288" s="29" t="s">
        <v>305</v>
      </c>
      <c r="F288" s="29" t="s">
        <v>450</v>
      </c>
      <c r="G288" s="29" t="s">
        <v>213</v>
      </c>
      <c r="H288" s="28">
        <f>Oceny!H289</f>
        <v>16</v>
      </c>
      <c r="I288" s="63" t="s">
        <v>1016</v>
      </c>
    </row>
    <row r="289" spans="1:9" ht="51" customHeight="1">
      <c r="A289" s="28">
        <v>287</v>
      </c>
      <c r="B289" s="28" t="s">
        <v>1017</v>
      </c>
      <c r="C289" s="71">
        <v>19</v>
      </c>
      <c r="D289" s="29" t="s">
        <v>1018</v>
      </c>
      <c r="E289" s="29" t="s">
        <v>19</v>
      </c>
      <c r="F289" s="29" t="s">
        <v>110</v>
      </c>
      <c r="G289" s="29"/>
      <c r="H289" s="28">
        <f>Oceny!H290</f>
        <v>18</v>
      </c>
      <c r="I289" s="63" t="s">
        <v>1019</v>
      </c>
    </row>
    <row r="290" spans="1:9" ht="51" customHeight="1">
      <c r="A290" s="28">
        <v>288</v>
      </c>
      <c r="B290" s="28" t="s">
        <v>1020</v>
      </c>
      <c r="C290" s="71">
        <v>19</v>
      </c>
      <c r="D290" s="29" t="s">
        <v>1021</v>
      </c>
      <c r="E290" s="29" t="s">
        <v>305</v>
      </c>
      <c r="F290" s="29" t="s">
        <v>306</v>
      </c>
      <c r="G290" s="29" t="s">
        <v>40</v>
      </c>
      <c r="H290" s="28">
        <f>Oceny!H291</f>
        <v>18</v>
      </c>
      <c r="I290" s="63" t="s">
        <v>1022</v>
      </c>
    </row>
    <row r="291" spans="1:9" ht="51" customHeight="1">
      <c r="A291" s="28">
        <v>289</v>
      </c>
      <c r="B291" s="28" t="s">
        <v>1023</v>
      </c>
      <c r="C291" s="71">
        <v>19</v>
      </c>
      <c r="D291" s="29" t="s">
        <v>1024</v>
      </c>
      <c r="E291" s="29" t="s">
        <v>13</v>
      </c>
      <c r="F291" s="29" t="s">
        <v>154</v>
      </c>
      <c r="G291" s="29"/>
      <c r="H291" s="28">
        <f>Oceny!H292</f>
        <v>12</v>
      </c>
      <c r="I291" s="63" t="s">
        <v>1025</v>
      </c>
    </row>
    <row r="292" spans="1:9" ht="51" customHeight="1">
      <c r="A292" s="28">
        <v>290</v>
      </c>
      <c r="B292" s="28" t="s">
        <v>1026</v>
      </c>
      <c r="C292" s="71">
        <v>19</v>
      </c>
      <c r="D292" s="29" t="s">
        <v>1027</v>
      </c>
      <c r="E292" s="29" t="s">
        <v>368</v>
      </c>
      <c r="F292" s="29" t="s">
        <v>369</v>
      </c>
      <c r="G292" s="29"/>
      <c r="H292" s="28">
        <f>Oceny!H293</f>
        <v>17</v>
      </c>
      <c r="I292" s="63" t="s">
        <v>1028</v>
      </c>
    </row>
    <row r="293" spans="1:9" ht="63" customHeight="1">
      <c r="A293" s="28">
        <v>291</v>
      </c>
      <c r="B293" s="28" t="s">
        <v>1029</v>
      </c>
      <c r="C293" s="71">
        <v>19</v>
      </c>
      <c r="D293" s="29" t="s">
        <v>1030</v>
      </c>
      <c r="E293" s="29" t="s">
        <v>25</v>
      </c>
      <c r="F293" s="29" t="s">
        <v>1031</v>
      </c>
      <c r="G293" s="29"/>
      <c r="H293" s="28">
        <f>Oceny!H294</f>
        <v>15</v>
      </c>
      <c r="I293" s="63" t="s">
        <v>1032</v>
      </c>
    </row>
    <row r="294" spans="1:9" ht="63" customHeight="1">
      <c r="A294" s="28">
        <v>292</v>
      </c>
      <c r="B294" s="28" t="s">
        <v>1033</v>
      </c>
      <c r="C294" s="71">
        <v>19</v>
      </c>
      <c r="D294" s="29" t="s">
        <v>1034</v>
      </c>
      <c r="E294" s="29" t="s">
        <v>25</v>
      </c>
      <c r="F294" s="29" t="s">
        <v>212</v>
      </c>
      <c r="G294" s="29" t="s">
        <v>896</v>
      </c>
      <c r="H294" s="28">
        <f>Oceny!H295</f>
        <v>20</v>
      </c>
      <c r="I294" s="63" t="s">
        <v>1035</v>
      </c>
    </row>
    <row r="295" spans="1:9" ht="51" customHeight="1">
      <c r="A295" s="28">
        <v>293</v>
      </c>
      <c r="B295" s="28" t="s">
        <v>1036</v>
      </c>
      <c r="C295" s="71">
        <v>19</v>
      </c>
      <c r="D295" s="29" t="s">
        <v>1037</v>
      </c>
      <c r="E295" s="29" t="s">
        <v>305</v>
      </c>
      <c r="F295" s="29" t="s">
        <v>306</v>
      </c>
      <c r="G295" s="29"/>
      <c r="H295" s="28">
        <f>Oceny!H296</f>
        <v>16</v>
      </c>
      <c r="I295" s="63" t="s">
        <v>1038</v>
      </c>
    </row>
    <row r="296" spans="1:9" ht="51" customHeight="1">
      <c r="A296" s="28">
        <v>294</v>
      </c>
      <c r="B296" s="28" t="s">
        <v>1039</v>
      </c>
      <c r="C296" s="71">
        <v>19</v>
      </c>
      <c r="D296" s="29" t="s">
        <v>1040</v>
      </c>
      <c r="E296" s="29" t="s">
        <v>368</v>
      </c>
      <c r="F296" s="29" t="s">
        <v>369</v>
      </c>
      <c r="G296" s="29"/>
      <c r="H296" s="28">
        <f>Oceny!H297</f>
        <v>17</v>
      </c>
      <c r="I296" s="63" t="s">
        <v>1041</v>
      </c>
    </row>
    <row r="297" spans="1:9" ht="51" customHeight="1">
      <c r="A297" s="28">
        <v>295</v>
      </c>
      <c r="B297" s="28" t="s">
        <v>1042</v>
      </c>
      <c r="C297" s="71">
        <v>19</v>
      </c>
      <c r="D297" s="29" t="s">
        <v>1043</v>
      </c>
      <c r="E297" s="29" t="s">
        <v>368</v>
      </c>
      <c r="F297" s="29" t="s">
        <v>369</v>
      </c>
      <c r="G297" s="29" t="s">
        <v>494</v>
      </c>
      <c r="H297" s="28">
        <f>Oceny!H298</f>
        <v>11</v>
      </c>
      <c r="I297" s="63" t="s">
        <v>1044</v>
      </c>
    </row>
    <row r="298" spans="1:9" ht="63" customHeight="1">
      <c r="A298" s="28">
        <v>296</v>
      </c>
      <c r="B298" s="28" t="s">
        <v>1045</v>
      </c>
      <c r="C298" s="71">
        <v>19</v>
      </c>
      <c r="D298" s="29" t="s">
        <v>1046</v>
      </c>
      <c r="E298" s="29" t="s">
        <v>368</v>
      </c>
      <c r="F298" s="29" t="s">
        <v>369</v>
      </c>
      <c r="G298" s="29" t="s">
        <v>1047</v>
      </c>
      <c r="H298" s="28">
        <f>Oceny!H299</f>
        <v>24</v>
      </c>
      <c r="I298" s="63" t="s">
        <v>1048</v>
      </c>
    </row>
    <row r="299" spans="1:9" ht="63" customHeight="1">
      <c r="A299" s="28">
        <v>297</v>
      </c>
      <c r="B299" s="28" t="s">
        <v>1049</v>
      </c>
      <c r="C299" s="71">
        <v>19</v>
      </c>
      <c r="D299" s="29" t="s">
        <v>1050</v>
      </c>
      <c r="E299" s="29" t="s">
        <v>146</v>
      </c>
      <c r="F299" s="29" t="s">
        <v>147</v>
      </c>
      <c r="G299" s="29"/>
      <c r="H299" s="28">
        <f>Oceny!H300</f>
        <v>18</v>
      </c>
      <c r="I299" s="63" t="s">
        <v>1051</v>
      </c>
    </row>
    <row r="300" spans="1:9" ht="63" customHeight="1">
      <c r="A300" s="28">
        <v>298</v>
      </c>
      <c r="B300" s="28" t="s">
        <v>1052</v>
      </c>
      <c r="C300" s="71">
        <v>19</v>
      </c>
      <c r="D300" s="29" t="s">
        <v>1053</v>
      </c>
      <c r="E300" s="29" t="s">
        <v>25</v>
      </c>
      <c r="F300" s="29" t="s">
        <v>26</v>
      </c>
      <c r="G300" s="29" t="s">
        <v>896</v>
      </c>
      <c r="H300" s="28">
        <f>Oceny!H301</f>
        <v>16</v>
      </c>
      <c r="I300" s="63" t="s">
        <v>1054</v>
      </c>
    </row>
    <row r="301" spans="1:9" ht="51" customHeight="1">
      <c r="A301" s="28">
        <v>299</v>
      </c>
      <c r="B301" s="28" t="s">
        <v>1055</v>
      </c>
      <c r="C301" s="71">
        <v>19</v>
      </c>
      <c r="D301" s="29" t="s">
        <v>1056</v>
      </c>
      <c r="E301" s="29" t="s">
        <v>13</v>
      </c>
      <c r="F301" s="29" t="s">
        <v>14</v>
      </c>
      <c r="G301" s="29" t="s">
        <v>554</v>
      </c>
      <c r="H301" s="28">
        <f>Oceny!H302</f>
        <v>18</v>
      </c>
      <c r="I301" s="63" t="s">
        <v>1057</v>
      </c>
    </row>
    <row r="302" spans="1:9" ht="51" customHeight="1">
      <c r="A302" s="28">
        <v>300</v>
      </c>
      <c r="B302" s="28" t="s">
        <v>1058</v>
      </c>
      <c r="C302" s="71">
        <v>19</v>
      </c>
      <c r="D302" s="29" t="s">
        <v>1059</v>
      </c>
      <c r="E302" s="29" t="s">
        <v>33</v>
      </c>
      <c r="F302" s="29" t="s">
        <v>200</v>
      </c>
      <c r="G302" s="29"/>
      <c r="H302" s="28">
        <f>Oceny!H303</f>
        <v>15</v>
      </c>
      <c r="I302" s="63" t="s">
        <v>1060</v>
      </c>
    </row>
    <row r="303" spans="1:9" ht="63" customHeight="1">
      <c r="A303" s="28">
        <v>301</v>
      </c>
      <c r="B303" s="28" t="s">
        <v>1055</v>
      </c>
      <c r="C303" s="71">
        <v>19</v>
      </c>
      <c r="D303" s="29" t="s">
        <v>1061</v>
      </c>
      <c r="E303" s="29" t="s">
        <v>19</v>
      </c>
      <c r="F303" s="29" t="s">
        <v>952</v>
      </c>
      <c r="G303" s="29" t="s">
        <v>335</v>
      </c>
      <c r="H303" s="28">
        <f>Oceny!H304</f>
        <v>20</v>
      </c>
      <c r="I303" s="63" t="s">
        <v>1062</v>
      </c>
    </row>
    <row r="304" spans="1:9" ht="63" customHeight="1">
      <c r="A304" s="28">
        <v>302</v>
      </c>
      <c r="B304" s="28" t="s">
        <v>1063</v>
      </c>
      <c r="C304" s="71">
        <v>19</v>
      </c>
      <c r="D304" s="29" t="s">
        <v>1064</v>
      </c>
      <c r="E304" s="29" t="s">
        <v>146</v>
      </c>
      <c r="F304" s="29" t="s">
        <v>544</v>
      </c>
      <c r="G304" s="29"/>
      <c r="H304" s="28">
        <f>Oceny!H305</f>
        <v>19</v>
      </c>
      <c r="I304" s="63" t="s">
        <v>1065</v>
      </c>
    </row>
    <row r="305" spans="1:9" ht="51" customHeight="1">
      <c r="A305" s="28">
        <v>303</v>
      </c>
      <c r="B305" s="28" t="s">
        <v>1066</v>
      </c>
      <c r="C305" s="71">
        <v>19</v>
      </c>
      <c r="D305" s="29" t="s">
        <v>1067</v>
      </c>
      <c r="E305" s="29" t="s">
        <v>19</v>
      </c>
      <c r="F305" s="29" t="s">
        <v>956</v>
      </c>
      <c r="G305" s="29"/>
      <c r="H305" s="28">
        <f>Oceny!H306</f>
        <v>20</v>
      </c>
      <c r="I305" s="63" t="s">
        <v>1068</v>
      </c>
    </row>
    <row r="306" spans="1:9" ht="51" customHeight="1">
      <c r="A306" s="28">
        <v>304</v>
      </c>
      <c r="B306" s="28" t="s">
        <v>1069</v>
      </c>
      <c r="C306" s="71">
        <v>19</v>
      </c>
      <c r="D306" s="29" t="s">
        <v>1070</v>
      </c>
      <c r="E306" s="29" t="s">
        <v>19</v>
      </c>
      <c r="F306" s="29" t="s">
        <v>20</v>
      </c>
      <c r="G306" s="29" t="s">
        <v>1071</v>
      </c>
      <c r="H306" s="28">
        <f>Oceny!H307</f>
        <v>22</v>
      </c>
      <c r="I306" s="63" t="s">
        <v>1072</v>
      </c>
    </row>
    <row r="307" spans="1:9" ht="51" customHeight="1">
      <c r="A307" s="28">
        <v>305</v>
      </c>
      <c r="B307" s="28" t="s">
        <v>1073</v>
      </c>
      <c r="C307" s="71">
        <v>19</v>
      </c>
      <c r="D307" s="29" t="s">
        <v>1074</v>
      </c>
      <c r="E307" s="29" t="s">
        <v>305</v>
      </c>
      <c r="F307" s="29" t="s">
        <v>450</v>
      </c>
      <c r="G307" s="29" t="s">
        <v>40</v>
      </c>
      <c r="H307" s="28">
        <f>Oceny!H308</f>
        <v>17</v>
      </c>
      <c r="I307" s="63" t="s">
        <v>1075</v>
      </c>
    </row>
    <row r="308" spans="1:9" ht="51" customHeight="1">
      <c r="A308" s="28">
        <v>306</v>
      </c>
      <c r="B308" s="28" t="s">
        <v>1076</v>
      </c>
      <c r="C308" s="71">
        <v>19</v>
      </c>
      <c r="D308" s="29" t="s">
        <v>1077</v>
      </c>
      <c r="E308" s="29" t="s">
        <v>13</v>
      </c>
      <c r="F308" s="29" t="s">
        <v>180</v>
      </c>
      <c r="G308" s="29"/>
      <c r="H308" s="28">
        <f>Oceny!H309</f>
        <v>15</v>
      </c>
      <c r="I308" s="63" t="s">
        <v>1078</v>
      </c>
    </row>
    <row r="309" spans="1:9" ht="63" customHeight="1">
      <c r="A309" s="28">
        <v>307</v>
      </c>
      <c r="B309" s="28" t="s">
        <v>1079</v>
      </c>
      <c r="C309" s="71">
        <v>19</v>
      </c>
      <c r="D309" s="29" t="s">
        <v>1080</v>
      </c>
      <c r="E309" s="29" t="s">
        <v>44</v>
      </c>
      <c r="F309" s="29" t="s">
        <v>1081</v>
      </c>
      <c r="G309" s="29" t="s">
        <v>1082</v>
      </c>
      <c r="H309" s="28">
        <f>Oceny!H310</f>
        <v>20</v>
      </c>
      <c r="I309" s="63" t="s">
        <v>1083</v>
      </c>
    </row>
    <row r="310" spans="1:9" ht="63" customHeight="1">
      <c r="A310" s="28">
        <v>308</v>
      </c>
      <c r="B310" s="28" t="s">
        <v>1084</v>
      </c>
      <c r="C310" s="71">
        <v>19</v>
      </c>
      <c r="D310" s="29" t="s">
        <v>1085</v>
      </c>
      <c r="E310" s="29" t="s">
        <v>25</v>
      </c>
      <c r="F310" s="29" t="s">
        <v>55</v>
      </c>
      <c r="G310" s="29" t="s">
        <v>1086</v>
      </c>
      <c r="H310" s="28">
        <f>Oceny!H311</f>
        <v>17</v>
      </c>
      <c r="I310" s="63" t="s">
        <v>1087</v>
      </c>
    </row>
    <row r="311" spans="1:9" ht="51" customHeight="1">
      <c r="A311" s="28">
        <v>309</v>
      </c>
      <c r="B311" s="28" t="s">
        <v>1088</v>
      </c>
      <c r="C311" s="71">
        <v>19</v>
      </c>
      <c r="D311" s="29" t="s">
        <v>1089</v>
      </c>
      <c r="E311" s="29" t="s">
        <v>305</v>
      </c>
      <c r="F311" s="29" t="s">
        <v>306</v>
      </c>
      <c r="G311" s="29"/>
      <c r="H311" s="28">
        <f>Oceny!H312</f>
        <v>18</v>
      </c>
      <c r="I311" s="63" t="s">
        <v>1090</v>
      </c>
    </row>
    <row r="312" spans="1:9" ht="51" customHeight="1">
      <c r="A312" s="28">
        <v>310</v>
      </c>
      <c r="B312" s="28" t="s">
        <v>1091</v>
      </c>
      <c r="C312" s="71">
        <v>19</v>
      </c>
      <c r="D312" s="29" t="s">
        <v>1092</v>
      </c>
      <c r="E312" s="29" t="s">
        <v>19</v>
      </c>
      <c r="F312" s="29" t="s">
        <v>288</v>
      </c>
      <c r="G312" s="29"/>
      <c r="H312" s="28">
        <f>Oceny!H313</f>
        <v>17</v>
      </c>
      <c r="I312" s="63" t="s">
        <v>1093</v>
      </c>
    </row>
    <row r="313" spans="1:9" ht="51" customHeight="1">
      <c r="A313" s="28">
        <v>311</v>
      </c>
      <c r="B313" s="28" t="s">
        <v>1094</v>
      </c>
      <c r="C313" s="71">
        <v>19</v>
      </c>
      <c r="D313" s="29" t="s">
        <v>1095</v>
      </c>
      <c r="E313" s="29" t="s">
        <v>73</v>
      </c>
      <c r="F313" s="29" t="s">
        <v>1096</v>
      </c>
      <c r="G313" s="29"/>
      <c r="H313" s="28">
        <f>Oceny!H314</f>
        <v>18</v>
      </c>
      <c r="I313" s="63" t="s">
        <v>1097</v>
      </c>
    </row>
    <row r="314" spans="1:9" ht="63" customHeight="1">
      <c r="A314" s="28">
        <v>312</v>
      </c>
      <c r="B314" s="28" t="s">
        <v>1098</v>
      </c>
      <c r="C314" s="71">
        <v>19</v>
      </c>
      <c r="D314" s="29" t="s">
        <v>1099</v>
      </c>
      <c r="E314" s="29" t="s">
        <v>25</v>
      </c>
      <c r="F314" s="29" t="s">
        <v>26</v>
      </c>
      <c r="G314" s="29"/>
      <c r="H314" s="28">
        <f>Oceny!H315</f>
        <v>21</v>
      </c>
      <c r="I314" s="63" t="s">
        <v>1100</v>
      </c>
    </row>
    <row r="315" spans="1:9" ht="51" customHeight="1">
      <c r="A315" s="28">
        <v>313</v>
      </c>
      <c r="B315" s="28" t="s">
        <v>1101</v>
      </c>
      <c r="C315" s="71">
        <v>19</v>
      </c>
      <c r="D315" s="29" t="s">
        <v>1102</v>
      </c>
      <c r="E315" s="29" t="s">
        <v>305</v>
      </c>
      <c r="F315" s="29" t="s">
        <v>306</v>
      </c>
      <c r="G315" s="29" t="s">
        <v>201</v>
      </c>
      <c r="H315" s="28">
        <f>Oceny!H316</f>
        <v>25</v>
      </c>
      <c r="I315" s="63" t="s">
        <v>1103</v>
      </c>
    </row>
    <row r="316" spans="1:9" ht="51" customHeight="1">
      <c r="A316" s="28">
        <v>314</v>
      </c>
      <c r="B316" s="28" t="s">
        <v>1104</v>
      </c>
      <c r="C316" s="71">
        <v>19</v>
      </c>
      <c r="D316" s="29" t="s">
        <v>1105</v>
      </c>
      <c r="E316" s="29" t="s">
        <v>19</v>
      </c>
      <c r="F316" s="29" t="s">
        <v>910</v>
      </c>
      <c r="G316" s="29"/>
      <c r="H316" s="28">
        <f>Oceny!H317</f>
        <v>20</v>
      </c>
      <c r="I316" s="63" t="s">
        <v>1106</v>
      </c>
    </row>
    <row r="317" spans="1:9" ht="51" customHeight="1">
      <c r="A317" s="28">
        <v>315</v>
      </c>
      <c r="B317" s="28" t="s">
        <v>1107</v>
      </c>
      <c r="C317" s="71">
        <v>19</v>
      </c>
      <c r="D317" s="29" t="s">
        <v>1108</v>
      </c>
      <c r="E317" s="29" t="s">
        <v>38</v>
      </c>
      <c r="F317" s="29" t="s">
        <v>103</v>
      </c>
      <c r="G317" s="29"/>
      <c r="H317" s="28">
        <f>Oceny!H318</f>
        <v>17</v>
      </c>
      <c r="I317" s="63" t="s">
        <v>1109</v>
      </c>
    </row>
    <row r="318" spans="1:9" ht="51" customHeight="1">
      <c r="A318" s="28">
        <v>316</v>
      </c>
      <c r="B318" s="28" t="s">
        <v>1110</v>
      </c>
      <c r="C318" s="71">
        <v>19</v>
      </c>
      <c r="D318" s="29" t="s">
        <v>1111</v>
      </c>
      <c r="E318" s="29" t="s">
        <v>25</v>
      </c>
      <c r="F318" s="29" t="s">
        <v>99</v>
      </c>
      <c r="G318" s="29"/>
      <c r="H318" s="28">
        <f>Oceny!H319</f>
        <v>13</v>
      </c>
      <c r="I318" s="63" t="s">
        <v>1112</v>
      </c>
    </row>
    <row r="319" spans="1:9" ht="63" customHeight="1">
      <c r="A319" s="28">
        <v>317</v>
      </c>
      <c r="B319" s="28" t="s">
        <v>1113</v>
      </c>
      <c r="C319" s="71">
        <v>19</v>
      </c>
      <c r="D319" s="29" t="s">
        <v>1114</v>
      </c>
      <c r="E319" s="29" t="s">
        <v>146</v>
      </c>
      <c r="F319" s="29" t="s">
        <v>544</v>
      </c>
      <c r="G319" s="29"/>
      <c r="H319" s="28">
        <f>Oceny!H320</f>
        <v>19</v>
      </c>
      <c r="I319" s="63" t="s">
        <v>1115</v>
      </c>
    </row>
    <row r="320" spans="1:9" ht="63" customHeight="1">
      <c r="A320" s="28">
        <v>318</v>
      </c>
      <c r="B320" s="28" t="s">
        <v>1116</v>
      </c>
      <c r="C320" s="71">
        <v>19</v>
      </c>
      <c r="D320" s="29" t="s">
        <v>1117</v>
      </c>
      <c r="E320" s="29" t="s">
        <v>89</v>
      </c>
      <c r="F320" s="29" t="s">
        <v>90</v>
      </c>
      <c r="G320" s="29" t="s">
        <v>1082</v>
      </c>
      <c r="H320" s="28">
        <f>Oceny!H321</f>
        <v>13</v>
      </c>
      <c r="I320" s="63" t="s">
        <v>1118</v>
      </c>
    </row>
    <row r="321" spans="1:9" ht="51" customHeight="1">
      <c r="A321" s="28">
        <v>319</v>
      </c>
      <c r="B321" s="28" t="s">
        <v>1119</v>
      </c>
      <c r="C321" s="71">
        <v>19</v>
      </c>
      <c r="D321" s="29" t="s">
        <v>1120</v>
      </c>
      <c r="E321" s="29" t="s">
        <v>305</v>
      </c>
      <c r="F321" s="29" t="s">
        <v>583</v>
      </c>
      <c r="G321" s="29"/>
      <c r="H321" s="28">
        <f>Oceny!H322</f>
        <v>20</v>
      </c>
      <c r="I321" s="63" t="s">
        <v>1121</v>
      </c>
    </row>
    <row r="322" spans="1:9" ht="75" customHeight="1">
      <c r="A322" s="28">
        <v>320</v>
      </c>
      <c r="B322" s="28" t="s">
        <v>1122</v>
      </c>
      <c r="C322" s="71">
        <v>19</v>
      </c>
      <c r="D322" s="29" t="s">
        <v>1123</v>
      </c>
      <c r="E322" s="29" t="s">
        <v>146</v>
      </c>
      <c r="F322" s="29" t="s">
        <v>544</v>
      </c>
      <c r="G322" s="29"/>
      <c r="H322" s="28">
        <f>Oceny!H323</f>
        <v>15</v>
      </c>
      <c r="I322" s="63" t="s">
        <v>1124</v>
      </c>
    </row>
    <row r="323" spans="1:9" ht="63" customHeight="1">
      <c r="A323" s="28">
        <v>321</v>
      </c>
      <c r="B323" s="28" t="s">
        <v>1125</v>
      </c>
      <c r="C323" s="71">
        <v>19</v>
      </c>
      <c r="D323" s="29" t="s">
        <v>1126</v>
      </c>
      <c r="E323" s="29" t="s">
        <v>64</v>
      </c>
      <c r="F323" s="29" t="s">
        <v>1127</v>
      </c>
      <c r="G323" s="29" t="s">
        <v>1128</v>
      </c>
      <c r="H323" s="28">
        <f>Oceny!H324</f>
        <v>18</v>
      </c>
      <c r="I323" s="63" t="s">
        <v>1129</v>
      </c>
    </row>
    <row r="324" spans="1:9" ht="51" customHeight="1">
      <c r="A324" s="28">
        <v>322</v>
      </c>
      <c r="B324" s="28" t="s">
        <v>1130</v>
      </c>
      <c r="C324" s="71">
        <v>19</v>
      </c>
      <c r="D324" s="29" t="s">
        <v>1131</v>
      </c>
      <c r="E324" s="29" t="s">
        <v>146</v>
      </c>
      <c r="F324" s="29" t="s">
        <v>1132</v>
      </c>
      <c r="G324" s="29"/>
      <c r="H324" s="28">
        <f>Oceny!H325</f>
        <v>13</v>
      </c>
      <c r="I324" s="63" t="s">
        <v>1133</v>
      </c>
    </row>
    <row r="325" spans="1:9" ht="51" customHeight="1">
      <c r="A325" s="28">
        <v>323</v>
      </c>
      <c r="B325" s="28" t="s">
        <v>1134</v>
      </c>
      <c r="C325" s="71">
        <v>19</v>
      </c>
      <c r="D325" s="29" t="s">
        <v>1135</v>
      </c>
      <c r="E325" s="29" t="s">
        <v>19</v>
      </c>
      <c r="F325" s="29" t="s">
        <v>195</v>
      </c>
      <c r="G325" s="29"/>
      <c r="H325" s="28">
        <f>Oceny!H326</f>
        <v>20</v>
      </c>
      <c r="I325" s="63" t="s">
        <v>1136</v>
      </c>
    </row>
    <row r="326" spans="1:9" ht="51" customHeight="1">
      <c r="A326" s="28">
        <v>324</v>
      </c>
      <c r="B326" s="28" t="s">
        <v>1137</v>
      </c>
      <c r="C326" s="71">
        <v>19</v>
      </c>
      <c r="D326" s="29" t="s">
        <v>1138</v>
      </c>
      <c r="E326" s="29" t="s">
        <v>19</v>
      </c>
      <c r="F326" s="29" t="s">
        <v>956</v>
      </c>
      <c r="G326" s="29"/>
      <c r="H326" s="28">
        <f>Oceny!H327</f>
        <v>19</v>
      </c>
      <c r="I326" s="63" t="s">
        <v>1139</v>
      </c>
    </row>
    <row r="327" spans="1:9" ht="51" customHeight="1">
      <c r="A327" s="28">
        <v>325</v>
      </c>
      <c r="B327" s="28" t="s">
        <v>1140</v>
      </c>
      <c r="C327" s="71">
        <v>19</v>
      </c>
      <c r="D327" s="29" t="s">
        <v>1141</v>
      </c>
      <c r="E327" s="29" t="s">
        <v>1142</v>
      </c>
      <c r="F327" s="29" t="s">
        <v>1143</v>
      </c>
      <c r="G327" s="29"/>
      <c r="H327" s="28">
        <f>Oceny!H328</f>
        <v>17</v>
      </c>
      <c r="I327" s="63" t="s">
        <v>1144</v>
      </c>
    </row>
    <row r="328" spans="1:9" ht="51" customHeight="1">
      <c r="A328" s="28">
        <v>326</v>
      </c>
      <c r="B328" s="28" t="s">
        <v>1145</v>
      </c>
      <c r="C328" s="71">
        <v>19</v>
      </c>
      <c r="D328" s="29" t="s">
        <v>1146</v>
      </c>
      <c r="E328" s="29" t="s">
        <v>19</v>
      </c>
      <c r="F328" s="29" t="s">
        <v>95</v>
      </c>
      <c r="G328" s="29"/>
      <c r="H328" s="28">
        <f>Oceny!H329</f>
        <v>17</v>
      </c>
      <c r="I328" s="63" t="s">
        <v>1147</v>
      </c>
    </row>
    <row r="329" spans="1:9" ht="63" customHeight="1">
      <c r="A329" s="28">
        <v>327</v>
      </c>
      <c r="B329" s="28" t="s">
        <v>1148</v>
      </c>
      <c r="C329" s="71">
        <v>19</v>
      </c>
      <c r="D329" s="29" t="s">
        <v>1149</v>
      </c>
      <c r="E329" s="29" t="s">
        <v>25</v>
      </c>
      <c r="F329" s="29" t="s">
        <v>271</v>
      </c>
      <c r="G329" s="29" t="s">
        <v>554</v>
      </c>
      <c r="H329" s="28">
        <f>Oceny!H330</f>
        <v>15</v>
      </c>
      <c r="I329" s="63" t="s">
        <v>1150</v>
      </c>
    </row>
    <row r="330" spans="1:9" ht="63" customHeight="1">
      <c r="A330" s="28">
        <v>328</v>
      </c>
      <c r="B330" s="28" t="s">
        <v>1151</v>
      </c>
      <c r="C330" s="71">
        <v>19</v>
      </c>
      <c r="D330" s="29" t="s">
        <v>1152</v>
      </c>
      <c r="E330" s="29" t="s">
        <v>146</v>
      </c>
      <c r="F330" s="29" t="s">
        <v>544</v>
      </c>
      <c r="G330" s="29" t="s">
        <v>986</v>
      </c>
      <c r="H330" s="28">
        <f>Oceny!H331</f>
        <v>19</v>
      </c>
      <c r="I330" s="63" t="s">
        <v>1153</v>
      </c>
    </row>
    <row r="331" spans="1:9" ht="51" customHeight="1">
      <c r="A331" s="28">
        <v>329</v>
      </c>
      <c r="B331" s="28" t="s">
        <v>1154</v>
      </c>
      <c r="C331" s="71">
        <v>19</v>
      </c>
      <c r="D331" s="29" t="s">
        <v>1155</v>
      </c>
      <c r="E331" s="29" t="s">
        <v>368</v>
      </c>
      <c r="F331" s="29" t="s">
        <v>1156</v>
      </c>
      <c r="G331" s="29"/>
      <c r="H331" s="28">
        <f>Oceny!H332</f>
        <v>17</v>
      </c>
      <c r="I331" s="63" t="s">
        <v>1157</v>
      </c>
    </row>
    <row r="332" spans="1:9" ht="51" customHeight="1">
      <c r="A332" s="28">
        <v>330</v>
      </c>
      <c r="B332" s="28" t="s">
        <v>1158</v>
      </c>
      <c r="C332" s="71">
        <v>19</v>
      </c>
      <c r="D332" s="29" t="s">
        <v>1159</v>
      </c>
      <c r="E332" s="29" t="s">
        <v>19</v>
      </c>
      <c r="F332" s="29" t="s">
        <v>95</v>
      </c>
      <c r="G332" s="29"/>
      <c r="H332" s="28">
        <f>Oceny!H333</f>
        <v>19</v>
      </c>
      <c r="I332" s="63" t="s">
        <v>1160</v>
      </c>
    </row>
    <row r="333" spans="1:9" ht="51" customHeight="1">
      <c r="A333" s="28">
        <v>331</v>
      </c>
      <c r="B333" s="28" t="s">
        <v>1161</v>
      </c>
      <c r="C333" s="71">
        <v>19</v>
      </c>
      <c r="D333" s="29" t="s">
        <v>1162</v>
      </c>
      <c r="E333" s="29" t="s">
        <v>19</v>
      </c>
      <c r="F333" s="29" t="s">
        <v>288</v>
      </c>
      <c r="G333" s="29"/>
      <c r="H333" s="28">
        <f>Oceny!H334</f>
        <v>19</v>
      </c>
      <c r="I333" s="63" t="s">
        <v>1163</v>
      </c>
    </row>
    <row r="334" spans="1:9" ht="51" customHeight="1">
      <c r="A334" s="28">
        <v>332</v>
      </c>
      <c r="B334" s="28" t="s">
        <v>1164</v>
      </c>
      <c r="C334" s="71">
        <v>19</v>
      </c>
      <c r="D334" s="29" t="s">
        <v>1165</v>
      </c>
      <c r="E334" s="29" t="s">
        <v>19</v>
      </c>
      <c r="F334" s="29" t="s">
        <v>20</v>
      </c>
      <c r="G334" s="29"/>
      <c r="H334" s="28">
        <f>Oceny!H335</f>
        <v>16</v>
      </c>
      <c r="I334" s="63" t="s">
        <v>1166</v>
      </c>
    </row>
    <row r="335" spans="1:9" ht="51" customHeight="1">
      <c r="A335" s="28">
        <v>333</v>
      </c>
      <c r="B335" s="28" t="s">
        <v>1167</v>
      </c>
      <c r="C335" s="71">
        <v>19</v>
      </c>
      <c r="D335" s="29" t="s">
        <v>1168</v>
      </c>
      <c r="E335" s="29" t="s">
        <v>13</v>
      </c>
      <c r="F335" s="29" t="s">
        <v>60</v>
      </c>
      <c r="G335" s="29"/>
      <c r="H335" s="28">
        <f>Oceny!H336</f>
        <v>15</v>
      </c>
      <c r="I335" s="63" t="s">
        <v>1169</v>
      </c>
    </row>
    <row r="336" spans="1:9" ht="63" customHeight="1">
      <c r="A336" s="28">
        <v>334</v>
      </c>
      <c r="B336" s="28" t="s">
        <v>1170</v>
      </c>
      <c r="C336" s="71">
        <v>19</v>
      </c>
      <c r="D336" s="29" t="s">
        <v>1171</v>
      </c>
      <c r="E336" s="29" t="s">
        <v>250</v>
      </c>
      <c r="F336" s="29" t="s">
        <v>263</v>
      </c>
      <c r="G336" s="29"/>
      <c r="H336" s="28">
        <f>Oceny!H337</f>
        <v>22</v>
      </c>
      <c r="I336" s="63" t="s">
        <v>1172</v>
      </c>
    </row>
    <row r="337" spans="1:9" ht="51" customHeight="1">
      <c r="A337" s="28">
        <v>335</v>
      </c>
      <c r="B337" s="28" t="s">
        <v>1173</v>
      </c>
      <c r="C337" s="71">
        <v>19</v>
      </c>
      <c r="D337" s="29" t="s">
        <v>1174</v>
      </c>
      <c r="E337" s="29" t="s">
        <v>64</v>
      </c>
      <c r="F337" s="29" t="s">
        <v>1175</v>
      </c>
      <c r="G337" s="29"/>
      <c r="H337" s="28">
        <f>Oceny!H338</f>
        <v>19</v>
      </c>
      <c r="I337" s="63" t="s">
        <v>1176</v>
      </c>
    </row>
    <row r="338" spans="1:9" ht="51" customHeight="1">
      <c r="A338" s="28">
        <v>336</v>
      </c>
      <c r="B338" s="28" t="s">
        <v>1177</v>
      </c>
      <c r="C338" s="71">
        <v>19</v>
      </c>
      <c r="D338" s="29" t="s">
        <v>1178</v>
      </c>
      <c r="E338" s="29" t="s">
        <v>19</v>
      </c>
      <c r="F338" s="29" t="s">
        <v>425</v>
      </c>
      <c r="G338" s="29" t="s">
        <v>999</v>
      </c>
      <c r="H338" s="28">
        <f>Oceny!H339</f>
        <v>22</v>
      </c>
      <c r="I338" s="63" t="s">
        <v>1179</v>
      </c>
    </row>
    <row r="339" spans="1:9" ht="51" customHeight="1">
      <c r="A339" s="28">
        <v>337</v>
      </c>
      <c r="B339" s="28" t="s">
        <v>1180</v>
      </c>
      <c r="C339" s="71">
        <v>19</v>
      </c>
      <c r="D339" s="29" t="s">
        <v>1181</v>
      </c>
      <c r="E339" s="29" t="s">
        <v>13</v>
      </c>
      <c r="F339" s="29" t="s">
        <v>82</v>
      </c>
      <c r="G339" s="29" t="s">
        <v>56</v>
      </c>
      <c r="H339" s="28">
        <f>Oceny!H340</f>
        <v>16</v>
      </c>
      <c r="I339" s="63" t="s">
        <v>1182</v>
      </c>
    </row>
    <row r="340" spans="1:9" ht="51" customHeight="1">
      <c r="A340" s="28">
        <v>338</v>
      </c>
      <c r="B340" s="28" t="s">
        <v>1183</v>
      </c>
      <c r="C340" s="71">
        <v>19</v>
      </c>
      <c r="D340" s="29" t="s">
        <v>1184</v>
      </c>
      <c r="E340" s="29" t="s">
        <v>19</v>
      </c>
      <c r="F340" s="29" t="s">
        <v>425</v>
      </c>
      <c r="G340" s="29"/>
      <c r="H340" s="28">
        <f>Oceny!H341</f>
        <v>18</v>
      </c>
      <c r="I340" s="63" t="s">
        <v>1185</v>
      </c>
    </row>
    <row r="341" spans="1:9" ht="51" customHeight="1">
      <c r="A341" s="28">
        <v>339</v>
      </c>
      <c r="B341" s="28" t="s">
        <v>1186</v>
      </c>
      <c r="C341" s="71">
        <v>19</v>
      </c>
      <c r="D341" s="29" t="s">
        <v>1187</v>
      </c>
      <c r="E341" s="29" t="s">
        <v>19</v>
      </c>
      <c r="F341" s="29" t="s">
        <v>288</v>
      </c>
      <c r="G341" s="29"/>
      <c r="H341" s="28">
        <f>Oceny!H342</f>
        <v>18</v>
      </c>
      <c r="I341" s="63" t="s">
        <v>1188</v>
      </c>
    </row>
    <row r="342" spans="1:9" ht="63" customHeight="1">
      <c r="A342" s="28">
        <v>340</v>
      </c>
      <c r="B342" s="28" t="s">
        <v>1189</v>
      </c>
      <c r="C342" s="71">
        <v>19</v>
      </c>
      <c r="D342" s="29" t="s">
        <v>1190</v>
      </c>
      <c r="E342" s="29" t="s">
        <v>250</v>
      </c>
      <c r="F342" s="29" t="s">
        <v>926</v>
      </c>
      <c r="G342" s="29"/>
      <c r="H342" s="28">
        <f>Oceny!H343</f>
        <v>25</v>
      </c>
      <c r="I342" s="63" t="s">
        <v>1191</v>
      </c>
    </row>
    <row r="343" spans="1:9" ht="51" customHeight="1">
      <c r="A343" s="28">
        <v>341</v>
      </c>
      <c r="B343" s="28" t="s">
        <v>1192</v>
      </c>
      <c r="C343" s="71">
        <v>19</v>
      </c>
      <c r="D343" s="29" t="s">
        <v>1193</v>
      </c>
      <c r="E343" s="29" t="s">
        <v>19</v>
      </c>
      <c r="F343" s="29" t="s">
        <v>95</v>
      </c>
      <c r="G343" s="29"/>
      <c r="H343" s="28">
        <f>Oceny!H344</f>
        <v>21</v>
      </c>
      <c r="I343" s="63" t="s">
        <v>1194</v>
      </c>
    </row>
    <row r="344" spans="1:9" ht="51" customHeight="1">
      <c r="A344" s="28">
        <v>342</v>
      </c>
      <c r="B344" s="28" t="s">
        <v>1195</v>
      </c>
      <c r="C344" s="71">
        <v>19</v>
      </c>
      <c r="D344" s="29" t="s">
        <v>1196</v>
      </c>
      <c r="E344" s="29" t="s">
        <v>19</v>
      </c>
      <c r="F344" s="29" t="s">
        <v>612</v>
      </c>
      <c r="G344" s="29" t="s">
        <v>807</v>
      </c>
      <c r="H344" s="28">
        <f>Oceny!H345</f>
        <v>19</v>
      </c>
      <c r="I344" s="63" t="s">
        <v>1197</v>
      </c>
    </row>
    <row r="345" spans="1:9" ht="51" customHeight="1">
      <c r="A345" s="28">
        <v>343</v>
      </c>
      <c r="B345" s="28" t="s">
        <v>1198</v>
      </c>
      <c r="C345" s="71">
        <v>19</v>
      </c>
      <c r="D345" s="29" t="s">
        <v>1199</v>
      </c>
      <c r="E345" s="29" t="s">
        <v>19</v>
      </c>
      <c r="F345" s="29" t="s">
        <v>425</v>
      </c>
      <c r="G345" s="29"/>
      <c r="H345" s="28">
        <f>Oceny!H346</f>
        <v>18</v>
      </c>
      <c r="I345" s="63" t="s">
        <v>1200</v>
      </c>
    </row>
    <row r="346" spans="1:9" ht="51" customHeight="1">
      <c r="A346" s="28">
        <v>344</v>
      </c>
      <c r="B346" s="28" t="s">
        <v>1201</v>
      </c>
      <c r="C346" s="71">
        <v>19</v>
      </c>
      <c r="D346" s="29" t="s">
        <v>1202</v>
      </c>
      <c r="E346" s="29" t="s">
        <v>250</v>
      </c>
      <c r="F346" s="29" t="s">
        <v>1009</v>
      </c>
      <c r="G346" s="29" t="s">
        <v>213</v>
      </c>
      <c r="H346" s="28">
        <f>Oceny!H347</f>
        <v>17</v>
      </c>
      <c r="I346" s="63" t="s">
        <v>1203</v>
      </c>
    </row>
    <row r="347" spans="1:9" ht="63" customHeight="1">
      <c r="A347" s="28">
        <v>345</v>
      </c>
      <c r="B347" s="28" t="s">
        <v>1204</v>
      </c>
      <c r="C347" s="71">
        <v>19</v>
      </c>
      <c r="D347" s="29" t="s">
        <v>1205</v>
      </c>
      <c r="E347" s="29" t="s">
        <v>368</v>
      </c>
      <c r="F347" s="29" t="s">
        <v>1206</v>
      </c>
      <c r="G347" s="29" t="s">
        <v>289</v>
      </c>
      <c r="H347" s="28">
        <f>Oceny!H348</f>
        <v>22</v>
      </c>
      <c r="I347" s="63" t="s">
        <v>1207</v>
      </c>
    </row>
    <row r="348" spans="1:9" ht="51" customHeight="1">
      <c r="A348" s="28">
        <v>346</v>
      </c>
      <c r="B348" s="28" t="s">
        <v>1208</v>
      </c>
      <c r="C348" s="71">
        <v>19</v>
      </c>
      <c r="D348" s="29" t="s">
        <v>1209</v>
      </c>
      <c r="E348" s="29" t="s">
        <v>25</v>
      </c>
      <c r="F348" s="29" t="s">
        <v>271</v>
      </c>
      <c r="G348" s="29"/>
      <c r="H348" s="28">
        <f>Oceny!H349</f>
        <v>15</v>
      </c>
      <c r="I348" s="63" t="s">
        <v>1210</v>
      </c>
    </row>
    <row r="349" spans="1:9" ht="51" customHeight="1">
      <c r="A349" s="28">
        <v>347</v>
      </c>
      <c r="B349" s="28" t="s">
        <v>1211</v>
      </c>
      <c r="C349" s="71">
        <v>19</v>
      </c>
      <c r="D349" s="29" t="s">
        <v>1212</v>
      </c>
      <c r="E349" s="29" t="s">
        <v>19</v>
      </c>
      <c r="F349" s="29" t="s">
        <v>288</v>
      </c>
      <c r="G349" s="29"/>
      <c r="H349" s="28">
        <f>Oceny!H350</f>
        <v>19</v>
      </c>
      <c r="I349" s="63" t="s">
        <v>1213</v>
      </c>
    </row>
    <row r="350" spans="1:9" ht="51" customHeight="1">
      <c r="A350" s="28">
        <v>348</v>
      </c>
      <c r="B350" s="28" t="s">
        <v>1214</v>
      </c>
      <c r="C350" s="71">
        <v>19</v>
      </c>
      <c r="D350" s="29" t="s">
        <v>1215</v>
      </c>
      <c r="E350" s="29" t="s">
        <v>33</v>
      </c>
      <c r="F350" s="29" t="s">
        <v>236</v>
      </c>
      <c r="G350" s="29"/>
      <c r="H350" s="28">
        <f>Oceny!H351</f>
        <v>16</v>
      </c>
      <c r="I350" s="63" t="s">
        <v>1216</v>
      </c>
    </row>
    <row r="351" spans="1:9" ht="51" customHeight="1">
      <c r="A351" s="28">
        <v>349</v>
      </c>
      <c r="B351" s="28" t="s">
        <v>1217</v>
      </c>
      <c r="C351" s="71">
        <v>19</v>
      </c>
      <c r="D351" s="29" t="s">
        <v>1218</v>
      </c>
      <c r="E351" s="29" t="s">
        <v>19</v>
      </c>
      <c r="F351" s="29" t="s">
        <v>195</v>
      </c>
      <c r="G351" s="29"/>
      <c r="H351" s="28">
        <f>Oceny!H352</f>
        <v>21</v>
      </c>
      <c r="I351" s="63" t="s">
        <v>1219</v>
      </c>
    </row>
    <row r="352" spans="1:9" ht="51" customHeight="1">
      <c r="A352" s="28">
        <v>350</v>
      </c>
      <c r="B352" s="28" t="s">
        <v>1220</v>
      </c>
      <c r="C352" s="71">
        <v>19</v>
      </c>
      <c r="D352" s="29" t="s">
        <v>1221</v>
      </c>
      <c r="E352" s="29" t="s">
        <v>13</v>
      </c>
      <c r="F352" s="29" t="s">
        <v>1222</v>
      </c>
      <c r="G352" s="29"/>
      <c r="H352" s="28">
        <f>Oceny!H353</f>
        <v>17</v>
      </c>
      <c r="I352" s="63" t="s">
        <v>1223</v>
      </c>
    </row>
    <row r="353" spans="1:9" ht="51" customHeight="1">
      <c r="A353" s="28">
        <v>351</v>
      </c>
      <c r="B353" s="28" t="s">
        <v>1224</v>
      </c>
      <c r="C353" s="71">
        <v>19</v>
      </c>
      <c r="D353" s="29" t="s">
        <v>1225</v>
      </c>
      <c r="E353" s="29" t="s">
        <v>33</v>
      </c>
      <c r="F353" s="29" t="s">
        <v>1226</v>
      </c>
      <c r="G353" s="29"/>
      <c r="H353" s="28">
        <f>Oceny!H354</f>
        <v>14</v>
      </c>
      <c r="I353" s="63" t="s">
        <v>1227</v>
      </c>
    </row>
    <row r="354" spans="1:9" ht="51" customHeight="1">
      <c r="A354" s="28">
        <v>352</v>
      </c>
      <c r="B354" s="28" t="s">
        <v>1228</v>
      </c>
      <c r="C354" s="71">
        <v>19</v>
      </c>
      <c r="D354" s="29" t="s">
        <v>1229</v>
      </c>
      <c r="E354" s="29" t="s">
        <v>19</v>
      </c>
      <c r="F354" s="29" t="s">
        <v>95</v>
      </c>
      <c r="G354" s="29"/>
      <c r="H354" s="28">
        <f>Oceny!H355</f>
        <v>17</v>
      </c>
      <c r="I354" s="63" t="s">
        <v>1230</v>
      </c>
    </row>
    <row r="355" spans="1:9" ht="51" customHeight="1">
      <c r="A355" s="28">
        <v>353</v>
      </c>
      <c r="B355" s="28" t="s">
        <v>1231</v>
      </c>
      <c r="C355" s="71">
        <v>19</v>
      </c>
      <c r="D355" s="29" t="s">
        <v>1232</v>
      </c>
      <c r="E355" s="29" t="s">
        <v>19</v>
      </c>
      <c r="F355" s="29" t="s">
        <v>195</v>
      </c>
      <c r="G355" s="29"/>
      <c r="H355" s="28">
        <f>Oceny!H356</f>
        <v>17</v>
      </c>
      <c r="I355" s="63" t="s">
        <v>1233</v>
      </c>
    </row>
    <row r="356" spans="1:9" ht="63" customHeight="1">
      <c r="A356" s="28">
        <v>354</v>
      </c>
      <c r="B356" s="28" t="s">
        <v>1231</v>
      </c>
      <c r="C356" s="71">
        <v>19</v>
      </c>
      <c r="D356" s="29" t="s">
        <v>1234</v>
      </c>
      <c r="E356" s="29" t="s">
        <v>25</v>
      </c>
      <c r="F356" s="29" t="s">
        <v>1235</v>
      </c>
      <c r="G356" s="29" t="s">
        <v>1236</v>
      </c>
      <c r="H356" s="28">
        <f>Oceny!H357</f>
        <v>18</v>
      </c>
      <c r="I356" s="63" t="s">
        <v>1237</v>
      </c>
    </row>
    <row r="357" spans="1:9" ht="51" customHeight="1">
      <c r="A357" s="28">
        <v>355</v>
      </c>
      <c r="B357" s="28" t="s">
        <v>1238</v>
      </c>
      <c r="C357" s="71">
        <v>19</v>
      </c>
      <c r="D357" s="29" t="s">
        <v>1239</v>
      </c>
      <c r="E357" s="29" t="s">
        <v>25</v>
      </c>
      <c r="F357" s="29" t="s">
        <v>26</v>
      </c>
      <c r="G357" s="29"/>
      <c r="H357" s="28">
        <f>Oceny!H358</f>
        <v>15</v>
      </c>
      <c r="I357" s="63" t="s">
        <v>1240</v>
      </c>
    </row>
    <row r="358" spans="1:9" ht="51" customHeight="1">
      <c r="A358" s="28">
        <v>356</v>
      </c>
      <c r="B358" s="28" t="s">
        <v>1241</v>
      </c>
      <c r="C358" s="71">
        <v>19</v>
      </c>
      <c r="D358" s="29" t="s">
        <v>1242</v>
      </c>
      <c r="E358" s="29" t="s">
        <v>19</v>
      </c>
      <c r="F358" s="29" t="s">
        <v>910</v>
      </c>
      <c r="G358" s="29" t="s">
        <v>1243</v>
      </c>
      <c r="H358" s="28">
        <f>Oceny!H359</f>
        <v>21</v>
      </c>
      <c r="I358" s="63" t="s">
        <v>1244</v>
      </c>
    </row>
    <row r="359" spans="1:9" ht="51" customHeight="1">
      <c r="A359" s="28">
        <v>357</v>
      </c>
      <c r="B359" s="28" t="s">
        <v>1245</v>
      </c>
      <c r="C359" s="71">
        <v>19</v>
      </c>
      <c r="D359" s="29" t="s">
        <v>1246</v>
      </c>
      <c r="E359" s="29" t="s">
        <v>19</v>
      </c>
      <c r="F359" s="29" t="s">
        <v>20</v>
      </c>
      <c r="G359" s="29"/>
      <c r="H359" s="28">
        <f>Oceny!H360</f>
        <v>19</v>
      </c>
      <c r="I359" s="63" t="s">
        <v>1247</v>
      </c>
    </row>
    <row r="360" spans="1:9" ht="51" customHeight="1">
      <c r="A360" s="28">
        <v>358</v>
      </c>
      <c r="B360" s="28" t="s">
        <v>1248</v>
      </c>
      <c r="C360" s="71">
        <v>19</v>
      </c>
      <c r="D360" s="29" t="s">
        <v>1249</v>
      </c>
      <c r="E360" s="29" t="s">
        <v>19</v>
      </c>
      <c r="F360" s="29" t="s">
        <v>573</v>
      </c>
      <c r="G360" s="29"/>
      <c r="H360" s="28">
        <f>Oceny!H361</f>
        <v>19</v>
      </c>
      <c r="I360" s="63" t="s">
        <v>1250</v>
      </c>
    </row>
    <row r="361" spans="1:9" ht="63" customHeight="1">
      <c r="A361" s="28">
        <v>359</v>
      </c>
      <c r="B361" s="28" t="s">
        <v>1251</v>
      </c>
      <c r="C361" s="71">
        <v>19</v>
      </c>
      <c r="D361" s="29" t="s">
        <v>1252</v>
      </c>
      <c r="E361" s="29" t="s">
        <v>13</v>
      </c>
      <c r="F361" s="29" t="s">
        <v>82</v>
      </c>
      <c r="G361" s="29" t="s">
        <v>173</v>
      </c>
      <c r="H361" s="28">
        <f>Oceny!H362</f>
        <v>21</v>
      </c>
      <c r="I361" s="63" t="s">
        <v>1253</v>
      </c>
    </row>
    <row r="362" spans="1:9" ht="63" customHeight="1">
      <c r="A362" s="28">
        <v>360</v>
      </c>
      <c r="B362" s="28" t="s">
        <v>1254</v>
      </c>
      <c r="C362" s="71">
        <v>19</v>
      </c>
      <c r="D362" s="29" t="s">
        <v>1255</v>
      </c>
      <c r="E362" s="29" t="s">
        <v>89</v>
      </c>
      <c r="F362" s="29" t="s">
        <v>833</v>
      </c>
      <c r="G362" s="29" t="s">
        <v>1256</v>
      </c>
      <c r="H362" s="28">
        <f>Oceny!H363</f>
        <v>24</v>
      </c>
      <c r="I362" s="63" t="s">
        <v>1257</v>
      </c>
    </row>
    <row r="363" spans="1:9" ht="51" customHeight="1">
      <c r="A363" s="28">
        <v>361</v>
      </c>
      <c r="B363" s="28" t="s">
        <v>1258</v>
      </c>
      <c r="C363" s="71">
        <v>19</v>
      </c>
      <c r="D363" s="29" t="s">
        <v>1259</v>
      </c>
      <c r="E363" s="29" t="s">
        <v>305</v>
      </c>
      <c r="F363" s="29" t="s">
        <v>583</v>
      </c>
      <c r="G363" s="29"/>
      <c r="H363" s="28">
        <f>Oceny!H364</f>
        <v>22</v>
      </c>
      <c r="I363" s="63" t="s">
        <v>1260</v>
      </c>
    </row>
    <row r="364" spans="1:9" ht="87" customHeight="1">
      <c r="A364" s="28">
        <v>362</v>
      </c>
      <c r="B364" s="28" t="s">
        <v>1261</v>
      </c>
      <c r="C364" s="71">
        <v>19</v>
      </c>
      <c r="D364" s="29" t="s">
        <v>1262</v>
      </c>
      <c r="E364" s="29" t="s">
        <v>13</v>
      </c>
      <c r="F364" s="29" t="s">
        <v>604</v>
      </c>
      <c r="G364" s="29" t="s">
        <v>1263</v>
      </c>
      <c r="H364" s="28">
        <f>Oceny!H365</f>
        <v>17</v>
      </c>
      <c r="I364" s="63" t="s">
        <v>1264</v>
      </c>
    </row>
    <row r="365" spans="1:9" ht="51" customHeight="1">
      <c r="A365" s="28">
        <v>363</v>
      </c>
      <c r="B365" s="28" t="s">
        <v>1265</v>
      </c>
      <c r="C365" s="71">
        <v>19</v>
      </c>
      <c r="D365" s="29" t="s">
        <v>1266</v>
      </c>
      <c r="E365" s="29" t="s">
        <v>33</v>
      </c>
      <c r="F365" s="29" t="s">
        <v>1226</v>
      </c>
      <c r="G365" s="29"/>
      <c r="H365" s="28">
        <f>Oceny!H366</f>
        <v>14</v>
      </c>
      <c r="I365" s="63" t="s">
        <v>1267</v>
      </c>
    </row>
    <row r="366" spans="1:9" ht="51" customHeight="1">
      <c r="A366" s="28">
        <v>364</v>
      </c>
      <c r="B366" s="28" t="s">
        <v>1268</v>
      </c>
      <c r="C366" s="71">
        <v>19</v>
      </c>
      <c r="D366" s="29" t="s">
        <v>1269</v>
      </c>
      <c r="E366" s="29" t="s">
        <v>19</v>
      </c>
      <c r="F366" s="29" t="s">
        <v>425</v>
      </c>
      <c r="G366" s="29"/>
      <c r="H366" s="28">
        <f>Oceny!H367</f>
        <v>19</v>
      </c>
      <c r="I366" s="63" t="s">
        <v>1270</v>
      </c>
    </row>
    <row r="367" spans="1:9" ht="51" customHeight="1">
      <c r="A367" s="28">
        <v>365</v>
      </c>
      <c r="B367" s="28" t="s">
        <v>1271</v>
      </c>
      <c r="C367" s="71">
        <v>19</v>
      </c>
      <c r="D367" s="29" t="s">
        <v>1272</v>
      </c>
      <c r="E367" s="29" t="s">
        <v>305</v>
      </c>
      <c r="F367" s="29" t="s">
        <v>310</v>
      </c>
      <c r="G367" s="29" t="s">
        <v>289</v>
      </c>
      <c r="H367" s="28">
        <f>Oceny!H368</f>
        <v>23</v>
      </c>
      <c r="I367" s="63" t="s">
        <v>1273</v>
      </c>
    </row>
    <row r="368" spans="1:9" ht="51" customHeight="1">
      <c r="A368" s="28">
        <v>366</v>
      </c>
      <c r="B368" s="28" t="s">
        <v>1274</v>
      </c>
      <c r="C368" s="71">
        <v>19</v>
      </c>
      <c r="D368" s="29" t="s">
        <v>1275</v>
      </c>
      <c r="E368" s="29" t="s">
        <v>19</v>
      </c>
      <c r="F368" s="29" t="s">
        <v>288</v>
      </c>
      <c r="G368" s="29"/>
      <c r="H368" s="28">
        <f>Oceny!H369</f>
        <v>18</v>
      </c>
      <c r="I368" s="63" t="s">
        <v>1276</v>
      </c>
    </row>
    <row r="369" spans="1:9" ht="63" customHeight="1">
      <c r="A369" s="28">
        <v>367</v>
      </c>
      <c r="B369" s="28" t="s">
        <v>1277</v>
      </c>
      <c r="C369" s="71">
        <v>19</v>
      </c>
      <c r="D369" s="29" t="s">
        <v>1278</v>
      </c>
      <c r="E369" s="29" t="s">
        <v>13</v>
      </c>
      <c r="F369" s="29" t="s">
        <v>82</v>
      </c>
      <c r="G369" s="29" t="s">
        <v>1279</v>
      </c>
      <c r="H369" s="28">
        <f>Oceny!H370</f>
        <v>13</v>
      </c>
      <c r="I369" s="63" t="s">
        <v>1280</v>
      </c>
    </row>
    <row r="370" spans="1:9" ht="51" customHeight="1">
      <c r="A370" s="28">
        <v>368</v>
      </c>
      <c r="B370" s="28" t="s">
        <v>1281</v>
      </c>
      <c r="C370" s="71">
        <v>19</v>
      </c>
      <c r="D370" s="29" t="s">
        <v>1282</v>
      </c>
      <c r="E370" s="29" t="s">
        <v>33</v>
      </c>
      <c r="F370" s="29" t="s">
        <v>1226</v>
      </c>
      <c r="G370" s="29" t="s">
        <v>455</v>
      </c>
      <c r="H370" s="28">
        <f>Oceny!H371</f>
        <v>15</v>
      </c>
      <c r="I370" s="63" t="s">
        <v>1283</v>
      </c>
    </row>
    <row r="371" spans="1:9" ht="51" customHeight="1">
      <c r="A371" s="28">
        <v>369</v>
      </c>
      <c r="B371" s="28" t="s">
        <v>1284</v>
      </c>
      <c r="C371" s="71">
        <v>19</v>
      </c>
      <c r="D371" s="29" t="s">
        <v>1285</v>
      </c>
      <c r="E371" s="29" t="s">
        <v>13</v>
      </c>
      <c r="F371" s="29" t="s">
        <v>82</v>
      </c>
      <c r="G371" s="29" t="s">
        <v>191</v>
      </c>
      <c r="H371" s="28">
        <f>Oceny!H372</f>
        <v>14</v>
      </c>
      <c r="I371" s="63" t="s">
        <v>1286</v>
      </c>
    </row>
    <row r="372" spans="1:9" ht="51" customHeight="1">
      <c r="A372" s="28">
        <v>370</v>
      </c>
      <c r="B372" s="28" t="s">
        <v>1287</v>
      </c>
      <c r="C372" s="71">
        <v>19</v>
      </c>
      <c r="D372" s="29" t="s">
        <v>1288</v>
      </c>
      <c r="E372" s="29" t="s">
        <v>305</v>
      </c>
      <c r="F372" s="29" t="s">
        <v>310</v>
      </c>
      <c r="G372" s="29" t="s">
        <v>213</v>
      </c>
      <c r="H372" s="28">
        <f>Oceny!H373</f>
        <v>20</v>
      </c>
      <c r="I372" s="63" t="s">
        <v>1289</v>
      </c>
    </row>
    <row r="373" spans="1:9" ht="51" customHeight="1">
      <c r="A373" s="28">
        <v>371</v>
      </c>
      <c r="B373" s="28" t="s">
        <v>1290</v>
      </c>
      <c r="C373" s="71">
        <v>19</v>
      </c>
      <c r="D373" s="29" t="s">
        <v>1291</v>
      </c>
      <c r="E373" s="29" t="s">
        <v>33</v>
      </c>
      <c r="F373" s="29" t="s">
        <v>629</v>
      </c>
      <c r="G373" s="29" t="s">
        <v>1292</v>
      </c>
      <c r="H373" s="28">
        <f>Oceny!H374</f>
        <v>13</v>
      </c>
      <c r="I373" s="63" t="s">
        <v>1293</v>
      </c>
    </row>
    <row r="374" spans="1:9" ht="51" customHeight="1">
      <c r="A374" s="28">
        <v>372</v>
      </c>
      <c r="B374" s="28" t="s">
        <v>1294</v>
      </c>
      <c r="C374" s="71">
        <v>19</v>
      </c>
      <c r="D374" s="29" t="s">
        <v>1295</v>
      </c>
      <c r="E374" s="29" t="s">
        <v>305</v>
      </c>
      <c r="F374" s="29" t="s">
        <v>583</v>
      </c>
      <c r="G374" s="29" t="s">
        <v>40</v>
      </c>
      <c r="H374" s="28">
        <f>Oceny!H375</f>
        <v>20</v>
      </c>
      <c r="I374" s="63" t="s">
        <v>1296</v>
      </c>
    </row>
    <row r="375" spans="1:9" ht="63" customHeight="1">
      <c r="A375" s="28">
        <v>373</v>
      </c>
      <c r="B375" s="28" t="s">
        <v>1297</v>
      </c>
      <c r="C375" s="71">
        <v>19</v>
      </c>
      <c r="D375" s="29" t="s">
        <v>1298</v>
      </c>
      <c r="E375" s="29" t="s">
        <v>250</v>
      </c>
      <c r="F375" s="29" t="s">
        <v>1299</v>
      </c>
      <c r="G375" s="29"/>
      <c r="H375" s="28">
        <f>Oceny!H376</f>
        <v>25</v>
      </c>
      <c r="I375" s="63" t="s">
        <v>1300</v>
      </c>
    </row>
    <row r="376" spans="1:9" ht="63" customHeight="1">
      <c r="A376" s="28">
        <v>374</v>
      </c>
      <c r="B376" s="28" t="s">
        <v>1301</v>
      </c>
      <c r="C376" s="71">
        <v>19</v>
      </c>
      <c r="D376" s="29" t="s">
        <v>1302</v>
      </c>
      <c r="E376" s="29" t="s">
        <v>368</v>
      </c>
      <c r="F376" s="29" t="s">
        <v>369</v>
      </c>
      <c r="G376" s="29"/>
      <c r="H376" s="28">
        <f>Oceny!H377</f>
        <v>25</v>
      </c>
      <c r="I376" s="63" t="s">
        <v>1303</v>
      </c>
    </row>
    <row r="377" spans="1:9" ht="51" customHeight="1">
      <c r="A377" s="28">
        <v>375</v>
      </c>
      <c r="B377" s="28" t="s">
        <v>1304</v>
      </c>
      <c r="C377" s="71">
        <v>19</v>
      </c>
      <c r="D377" s="29" t="s">
        <v>1305</v>
      </c>
      <c r="E377" s="29" t="s">
        <v>19</v>
      </c>
      <c r="F377" s="29" t="s">
        <v>425</v>
      </c>
      <c r="G377" s="29" t="s">
        <v>1306</v>
      </c>
      <c r="H377" s="28">
        <f>Oceny!H378</f>
        <v>18</v>
      </c>
      <c r="I377" s="63" t="s">
        <v>1307</v>
      </c>
    </row>
    <row r="378" spans="1:9" ht="51" customHeight="1">
      <c r="A378" s="28">
        <v>376</v>
      </c>
      <c r="B378" s="28" t="s">
        <v>1308</v>
      </c>
      <c r="C378" s="71">
        <v>19</v>
      </c>
      <c r="D378" s="29" t="s">
        <v>1309</v>
      </c>
      <c r="E378" s="29" t="s">
        <v>19</v>
      </c>
      <c r="F378" s="29" t="s">
        <v>195</v>
      </c>
      <c r="G378" s="29" t="s">
        <v>335</v>
      </c>
      <c r="H378" s="28">
        <f>Oceny!H379</f>
        <v>19</v>
      </c>
      <c r="I378" s="63" t="s">
        <v>1310</v>
      </c>
    </row>
    <row r="379" spans="1:9" ht="51" customHeight="1">
      <c r="A379" s="28">
        <v>377</v>
      </c>
      <c r="B379" s="28" t="s">
        <v>1311</v>
      </c>
      <c r="C379" s="71">
        <v>19</v>
      </c>
      <c r="D379" s="29" t="s">
        <v>1312</v>
      </c>
      <c r="E379" s="29" t="s">
        <v>250</v>
      </c>
      <c r="F379" s="29" t="s">
        <v>926</v>
      </c>
      <c r="G379" s="29"/>
      <c r="H379" s="28">
        <f>Oceny!H380</f>
        <v>15</v>
      </c>
      <c r="I379" s="63" t="s">
        <v>1313</v>
      </c>
    </row>
    <row r="380" spans="1:9" ht="51" customHeight="1">
      <c r="A380" s="28">
        <v>378</v>
      </c>
      <c r="B380" s="28" t="s">
        <v>1314</v>
      </c>
      <c r="C380" s="71">
        <v>19</v>
      </c>
      <c r="D380" s="29" t="s">
        <v>1315</v>
      </c>
      <c r="E380" s="29" t="s">
        <v>33</v>
      </c>
      <c r="F380" s="29" t="s">
        <v>463</v>
      </c>
      <c r="G380" s="29" t="s">
        <v>1316</v>
      </c>
      <c r="H380" s="28">
        <f>Oceny!H381</f>
        <v>13</v>
      </c>
      <c r="I380" s="63" t="s">
        <v>1317</v>
      </c>
    </row>
    <row r="381" spans="1:9" ht="75" customHeight="1">
      <c r="A381" s="28">
        <v>379</v>
      </c>
      <c r="B381" s="28" t="s">
        <v>1318</v>
      </c>
      <c r="C381" s="71">
        <v>19</v>
      </c>
      <c r="D381" s="29" t="s">
        <v>1319</v>
      </c>
      <c r="E381" s="29" t="s">
        <v>305</v>
      </c>
      <c r="F381" s="29" t="s">
        <v>306</v>
      </c>
      <c r="G381" s="29" t="s">
        <v>1320</v>
      </c>
      <c r="H381" s="28">
        <f>Oceny!H382</f>
        <v>24</v>
      </c>
      <c r="I381" s="63" t="s">
        <v>1321</v>
      </c>
    </row>
    <row r="382" spans="1:9" ht="51" customHeight="1">
      <c r="A382" s="28">
        <v>380</v>
      </c>
      <c r="B382" s="28" t="s">
        <v>1322</v>
      </c>
      <c r="C382" s="71">
        <v>19</v>
      </c>
      <c r="D382" s="29" t="s">
        <v>1323</v>
      </c>
      <c r="E382" s="29" t="s">
        <v>19</v>
      </c>
      <c r="F382" s="29" t="s">
        <v>195</v>
      </c>
      <c r="G382" s="29"/>
      <c r="H382" s="28">
        <f>Oceny!H383</f>
        <v>19</v>
      </c>
      <c r="I382" s="63" t="s">
        <v>1324</v>
      </c>
    </row>
    <row r="383" spans="1:9" ht="51" customHeight="1">
      <c r="A383" s="28">
        <v>381</v>
      </c>
      <c r="B383" s="28" t="s">
        <v>1325</v>
      </c>
      <c r="C383" s="71">
        <v>19</v>
      </c>
      <c r="D383" s="29" t="s">
        <v>1326</v>
      </c>
      <c r="E383" s="29" t="s">
        <v>305</v>
      </c>
      <c r="F383" s="29" t="s">
        <v>583</v>
      </c>
      <c r="G383" s="29"/>
      <c r="H383" s="28">
        <f>Oceny!H384</f>
        <v>14</v>
      </c>
      <c r="I383" s="63" t="s">
        <v>1327</v>
      </c>
    </row>
    <row r="384" spans="1:9" ht="63" customHeight="1">
      <c r="A384" s="28">
        <v>382</v>
      </c>
      <c r="B384" s="28" t="s">
        <v>1328</v>
      </c>
      <c r="C384" s="71">
        <v>19</v>
      </c>
      <c r="D384" s="29" t="s">
        <v>1329</v>
      </c>
      <c r="E384" s="29" t="s">
        <v>33</v>
      </c>
      <c r="F384" s="29" t="s">
        <v>463</v>
      </c>
      <c r="G384" s="29"/>
      <c r="H384" s="28">
        <f>Oceny!H385</f>
        <v>12</v>
      </c>
      <c r="I384" s="63" t="s">
        <v>1330</v>
      </c>
    </row>
    <row r="385" spans="1:9" ht="51" customHeight="1">
      <c r="A385" s="28">
        <v>383</v>
      </c>
      <c r="B385" s="28" t="s">
        <v>1331</v>
      </c>
      <c r="C385" s="71">
        <v>19</v>
      </c>
      <c r="D385" s="29" t="s">
        <v>1332</v>
      </c>
      <c r="E385" s="29" t="s">
        <v>25</v>
      </c>
      <c r="F385" s="29" t="s">
        <v>99</v>
      </c>
      <c r="G385" s="29"/>
      <c r="H385" s="28">
        <f>Oceny!H386</f>
        <v>20</v>
      </c>
      <c r="I385" s="63" t="s">
        <v>1333</v>
      </c>
    </row>
    <row r="386" spans="1:9" ht="63" customHeight="1">
      <c r="A386" s="28">
        <v>384</v>
      </c>
      <c r="B386" s="28" t="s">
        <v>1334</v>
      </c>
      <c r="C386" s="71">
        <v>19</v>
      </c>
      <c r="D386" s="29" t="s">
        <v>1335</v>
      </c>
      <c r="E386" s="29" t="s">
        <v>33</v>
      </c>
      <c r="F386" s="29" t="s">
        <v>34</v>
      </c>
      <c r="G386" s="29"/>
      <c r="H386" s="28">
        <f>Oceny!H387</f>
        <v>22</v>
      </c>
      <c r="I386" s="63" t="s">
        <v>1336</v>
      </c>
    </row>
    <row r="387" spans="1:9" ht="63" customHeight="1">
      <c r="A387" s="28">
        <v>385</v>
      </c>
      <c r="B387" s="28" t="s">
        <v>1337</v>
      </c>
      <c r="C387" s="71">
        <v>19</v>
      </c>
      <c r="D387" s="29" t="s">
        <v>1338</v>
      </c>
      <c r="E387" s="29" t="s">
        <v>368</v>
      </c>
      <c r="F387" s="29" t="s">
        <v>1156</v>
      </c>
      <c r="G387" s="29"/>
      <c r="H387" s="28">
        <f>Oceny!H388</f>
        <v>18</v>
      </c>
      <c r="I387" s="63" t="s">
        <v>1339</v>
      </c>
    </row>
    <row r="388" spans="1:9" ht="63" customHeight="1">
      <c r="A388" s="28">
        <v>386</v>
      </c>
      <c r="B388" s="28" t="s">
        <v>1340</v>
      </c>
      <c r="C388" s="71">
        <v>19</v>
      </c>
      <c r="D388" s="29" t="s">
        <v>1341</v>
      </c>
      <c r="E388" s="29" t="s">
        <v>25</v>
      </c>
      <c r="F388" s="29" t="s">
        <v>271</v>
      </c>
      <c r="G388" s="29" t="s">
        <v>1342</v>
      </c>
      <c r="H388" s="28">
        <f>Oceny!H389</f>
        <v>15</v>
      </c>
      <c r="I388" s="63" t="s">
        <v>1343</v>
      </c>
    </row>
    <row r="389" spans="1:9" ht="51" customHeight="1">
      <c r="A389" s="28">
        <v>387</v>
      </c>
      <c r="B389" s="28" t="s">
        <v>1344</v>
      </c>
      <c r="C389" s="71">
        <v>19</v>
      </c>
      <c r="D389" s="29" t="s">
        <v>1345</v>
      </c>
      <c r="E389" s="29" t="s">
        <v>305</v>
      </c>
      <c r="F389" s="29" t="s">
        <v>306</v>
      </c>
      <c r="G389" s="29" t="s">
        <v>40</v>
      </c>
      <c r="H389" s="28">
        <f>Oceny!H390</f>
        <v>25</v>
      </c>
      <c r="I389" s="63" t="s">
        <v>1346</v>
      </c>
    </row>
    <row r="390" spans="1:9" ht="51" customHeight="1">
      <c r="A390" s="28">
        <v>388</v>
      </c>
      <c r="B390" s="28" t="s">
        <v>1347</v>
      </c>
      <c r="C390" s="71">
        <v>19</v>
      </c>
      <c r="D390" s="29" t="s">
        <v>1348</v>
      </c>
      <c r="E390" s="29" t="s">
        <v>146</v>
      </c>
      <c r="F390" s="29" t="s">
        <v>208</v>
      </c>
      <c r="G390" s="29"/>
      <c r="H390" s="28">
        <f>Oceny!H391</f>
        <v>19</v>
      </c>
      <c r="I390" s="63" t="s">
        <v>1349</v>
      </c>
    </row>
    <row r="391" spans="1:9" ht="51" customHeight="1">
      <c r="A391" s="28">
        <v>389</v>
      </c>
      <c r="B391" s="28" t="s">
        <v>1350</v>
      </c>
      <c r="C391" s="71">
        <v>19</v>
      </c>
      <c r="D391" s="29" t="s">
        <v>1351</v>
      </c>
      <c r="E391" s="29" t="s">
        <v>19</v>
      </c>
      <c r="F391" s="29" t="s">
        <v>425</v>
      </c>
      <c r="G391" s="29"/>
      <c r="H391" s="28">
        <f>Oceny!H392</f>
        <v>20</v>
      </c>
      <c r="I391" s="63" t="s">
        <v>1352</v>
      </c>
    </row>
    <row r="392" spans="1:9" ht="51" customHeight="1">
      <c r="A392" s="28">
        <v>390</v>
      </c>
      <c r="B392" s="28" t="s">
        <v>1353</v>
      </c>
      <c r="C392" s="71">
        <v>19</v>
      </c>
      <c r="D392" s="29" t="s">
        <v>1354</v>
      </c>
      <c r="E392" s="29" t="s">
        <v>19</v>
      </c>
      <c r="F392" s="29" t="s">
        <v>573</v>
      </c>
      <c r="G392" s="29"/>
      <c r="H392" s="28">
        <f>Oceny!H393</f>
        <v>21</v>
      </c>
      <c r="I392" s="63" t="s">
        <v>1355</v>
      </c>
    </row>
    <row r="393" spans="1:9" ht="51" customHeight="1">
      <c r="A393" s="28">
        <v>391</v>
      </c>
      <c r="B393" s="28" t="s">
        <v>1356</v>
      </c>
      <c r="C393" s="71">
        <v>19</v>
      </c>
      <c r="D393" s="29" t="s">
        <v>1357</v>
      </c>
      <c r="E393" s="29" t="s">
        <v>1358</v>
      </c>
      <c r="F393" s="29" t="s">
        <v>1359</v>
      </c>
      <c r="G393" s="29"/>
      <c r="H393" s="28">
        <f>Oceny!H394</f>
        <v>12</v>
      </c>
      <c r="I393" s="63" t="s">
        <v>1360</v>
      </c>
    </row>
    <row r="394" spans="1:9" ht="51" customHeight="1">
      <c r="A394" s="28">
        <v>392</v>
      </c>
      <c r="B394" s="28" t="s">
        <v>1361</v>
      </c>
      <c r="C394" s="71">
        <v>19</v>
      </c>
      <c r="D394" s="29" t="s">
        <v>1362</v>
      </c>
      <c r="E394" s="29" t="s">
        <v>1142</v>
      </c>
      <c r="F394" s="29" t="s">
        <v>1143</v>
      </c>
      <c r="G394" s="29"/>
      <c r="H394" s="28">
        <f>Oceny!H395</f>
        <v>14</v>
      </c>
      <c r="I394" s="63" t="s">
        <v>1363</v>
      </c>
    </row>
    <row r="395" spans="1:9" ht="75" customHeight="1">
      <c r="A395" s="28">
        <v>393</v>
      </c>
      <c r="B395" s="28" t="s">
        <v>1364</v>
      </c>
      <c r="C395" s="71">
        <v>19</v>
      </c>
      <c r="D395" s="29" t="s">
        <v>1365</v>
      </c>
      <c r="E395" s="29" t="s">
        <v>13</v>
      </c>
      <c r="F395" s="29" t="s">
        <v>604</v>
      </c>
      <c r="G395" s="29" t="s">
        <v>1366</v>
      </c>
      <c r="H395" s="28">
        <f>Oceny!H396</f>
        <v>13</v>
      </c>
      <c r="I395" s="63" t="s">
        <v>1367</v>
      </c>
    </row>
    <row r="396" spans="1:9" ht="51" customHeight="1">
      <c r="A396" s="28">
        <v>394</v>
      </c>
      <c r="B396" s="28" t="s">
        <v>1368</v>
      </c>
      <c r="C396" s="71">
        <v>19</v>
      </c>
      <c r="D396" s="29" t="s">
        <v>1369</v>
      </c>
      <c r="E396" s="29" t="s">
        <v>19</v>
      </c>
      <c r="F396" s="29" t="s">
        <v>854</v>
      </c>
      <c r="G396" s="29" t="s">
        <v>196</v>
      </c>
      <c r="H396" s="28">
        <f>Oceny!H397</f>
        <v>20</v>
      </c>
      <c r="I396" s="63" t="s">
        <v>1370</v>
      </c>
    </row>
    <row r="397" spans="1:9" ht="51" customHeight="1">
      <c r="A397" s="28">
        <v>395</v>
      </c>
      <c r="B397" s="28" t="s">
        <v>1371</v>
      </c>
      <c r="C397" s="71">
        <v>19</v>
      </c>
      <c r="D397" s="29" t="s">
        <v>1372</v>
      </c>
      <c r="E397" s="29" t="s">
        <v>250</v>
      </c>
      <c r="F397" s="29" t="s">
        <v>926</v>
      </c>
      <c r="G397" s="29"/>
      <c r="H397" s="28">
        <f>Oceny!H398</f>
        <v>13</v>
      </c>
      <c r="I397" s="63" t="s">
        <v>1373</v>
      </c>
    </row>
    <row r="398" spans="1:9" ht="51" customHeight="1">
      <c r="A398" s="28">
        <v>396</v>
      </c>
      <c r="B398" s="28" t="s">
        <v>1374</v>
      </c>
      <c r="C398" s="71">
        <v>19</v>
      </c>
      <c r="D398" s="29" t="s">
        <v>1375</v>
      </c>
      <c r="E398" s="29" t="s">
        <v>368</v>
      </c>
      <c r="F398" s="29" t="s">
        <v>369</v>
      </c>
      <c r="G398" s="29"/>
      <c r="H398" s="28">
        <f>Oceny!H399</f>
        <v>25</v>
      </c>
      <c r="I398" s="63" t="s">
        <v>1376</v>
      </c>
    </row>
    <row r="399" spans="1:9" ht="51" customHeight="1">
      <c r="A399" s="28">
        <v>397</v>
      </c>
      <c r="B399" s="28" t="s">
        <v>1377</v>
      </c>
      <c r="C399" s="71">
        <v>19</v>
      </c>
      <c r="D399" s="29" t="s">
        <v>1378</v>
      </c>
      <c r="E399" s="29" t="s">
        <v>19</v>
      </c>
      <c r="F399" s="29" t="s">
        <v>956</v>
      </c>
      <c r="G399" s="29" t="s">
        <v>1379</v>
      </c>
      <c r="H399" s="28">
        <f>Oceny!H400</f>
        <v>17</v>
      </c>
      <c r="I399" s="63" t="s">
        <v>1380</v>
      </c>
    </row>
    <row r="400" spans="1:9" ht="51" customHeight="1">
      <c r="A400" s="28">
        <v>398</v>
      </c>
      <c r="B400" s="28" t="s">
        <v>1381</v>
      </c>
      <c r="C400" s="71">
        <v>19</v>
      </c>
      <c r="D400" s="29" t="s">
        <v>1382</v>
      </c>
      <c r="E400" s="29" t="s">
        <v>477</v>
      </c>
      <c r="F400" s="29" t="s">
        <v>1383</v>
      </c>
      <c r="G400" s="29" t="s">
        <v>40</v>
      </c>
      <c r="H400" s="28">
        <f>Oceny!H401</f>
        <v>15</v>
      </c>
      <c r="I400" s="63" t="s">
        <v>1384</v>
      </c>
    </row>
    <row r="401" spans="1:9" ht="51" customHeight="1">
      <c r="A401" s="28">
        <v>399</v>
      </c>
      <c r="B401" s="28" t="s">
        <v>1385</v>
      </c>
      <c r="C401" s="71">
        <v>19</v>
      </c>
      <c r="D401" s="29" t="s">
        <v>1386</v>
      </c>
      <c r="E401" s="29" t="s">
        <v>250</v>
      </c>
      <c r="F401" s="29" t="s">
        <v>1299</v>
      </c>
      <c r="G401" s="29"/>
      <c r="H401" s="28">
        <f>Oceny!H402</f>
        <v>14</v>
      </c>
      <c r="I401" s="63" t="s">
        <v>1387</v>
      </c>
    </row>
    <row r="402" spans="1:9" ht="63" customHeight="1">
      <c r="A402" s="28">
        <v>400</v>
      </c>
      <c r="B402" s="28" t="s">
        <v>1388</v>
      </c>
      <c r="C402" s="71">
        <v>19</v>
      </c>
      <c r="D402" s="29" t="s">
        <v>1389</v>
      </c>
      <c r="E402" s="29" t="s">
        <v>477</v>
      </c>
      <c r="F402" s="29" t="s">
        <v>1383</v>
      </c>
      <c r="G402" s="29" t="s">
        <v>1390</v>
      </c>
      <c r="H402" s="28">
        <f>Oceny!H403</f>
        <v>17</v>
      </c>
      <c r="I402" s="63" t="s">
        <v>1391</v>
      </c>
    </row>
    <row r="403" spans="1:9" ht="63" customHeight="1">
      <c r="A403" s="28">
        <v>401</v>
      </c>
      <c r="B403" s="28" t="s">
        <v>1392</v>
      </c>
      <c r="C403" s="71">
        <v>19</v>
      </c>
      <c r="D403" s="29" t="s">
        <v>1393</v>
      </c>
      <c r="E403" s="29" t="s">
        <v>305</v>
      </c>
      <c r="F403" s="29" t="s">
        <v>310</v>
      </c>
      <c r="G403" s="29" t="s">
        <v>388</v>
      </c>
      <c r="H403" s="28">
        <f>Oceny!H404</f>
        <v>15</v>
      </c>
      <c r="I403" s="63" t="s">
        <v>1394</v>
      </c>
    </row>
    <row r="404" spans="1:9" ht="63" customHeight="1">
      <c r="A404" s="28">
        <v>402</v>
      </c>
      <c r="B404" s="28" t="s">
        <v>1395</v>
      </c>
      <c r="C404" s="71">
        <v>19</v>
      </c>
      <c r="D404" s="29" t="s">
        <v>1396</v>
      </c>
      <c r="E404" s="29" t="s">
        <v>19</v>
      </c>
      <c r="F404" s="29" t="s">
        <v>854</v>
      </c>
      <c r="G404" s="29" t="s">
        <v>1397</v>
      </c>
      <c r="H404" s="28">
        <f>Oceny!H405</f>
        <v>21</v>
      </c>
      <c r="I404" s="63" t="s">
        <v>1398</v>
      </c>
    </row>
    <row r="405" spans="1:9" ht="51" customHeight="1">
      <c r="A405" s="28">
        <v>403</v>
      </c>
      <c r="B405" s="28" t="s">
        <v>1399</v>
      </c>
      <c r="C405" s="71">
        <v>19</v>
      </c>
      <c r="D405" s="29" t="s">
        <v>1400</v>
      </c>
      <c r="E405" s="29" t="s">
        <v>19</v>
      </c>
      <c r="F405" s="29" t="s">
        <v>854</v>
      </c>
      <c r="G405" s="29" t="s">
        <v>196</v>
      </c>
      <c r="H405" s="28">
        <f>Oceny!H406</f>
        <v>20</v>
      </c>
      <c r="I405" s="63" t="s">
        <v>1401</v>
      </c>
    </row>
    <row r="406" spans="1:9" ht="63" customHeight="1">
      <c r="A406" s="28">
        <v>404</v>
      </c>
      <c r="B406" s="28" t="s">
        <v>1402</v>
      </c>
      <c r="C406" s="71">
        <v>19</v>
      </c>
      <c r="D406" s="29" t="s">
        <v>1403</v>
      </c>
      <c r="E406" s="29" t="s">
        <v>305</v>
      </c>
      <c r="F406" s="29" t="s">
        <v>583</v>
      </c>
      <c r="G406" s="29" t="s">
        <v>1404</v>
      </c>
      <c r="H406" s="28">
        <f>Oceny!H407</f>
        <v>14</v>
      </c>
      <c r="I406" s="63" t="s">
        <v>1405</v>
      </c>
    </row>
    <row r="407" spans="1:9" ht="51" customHeight="1">
      <c r="A407" s="28">
        <v>405</v>
      </c>
      <c r="B407" s="28" t="s">
        <v>1406</v>
      </c>
      <c r="C407" s="71">
        <v>19</v>
      </c>
      <c r="D407" s="29" t="s">
        <v>1407</v>
      </c>
      <c r="E407" s="29" t="s">
        <v>13</v>
      </c>
      <c r="F407" s="29" t="s">
        <v>346</v>
      </c>
      <c r="G407" s="29"/>
      <c r="H407" s="28">
        <f>Oceny!H408</f>
        <v>14</v>
      </c>
      <c r="I407" s="63" t="s">
        <v>1408</v>
      </c>
    </row>
    <row r="408" spans="1:9" ht="51" customHeight="1">
      <c r="A408" s="28">
        <v>406</v>
      </c>
      <c r="B408" s="28" t="s">
        <v>1409</v>
      </c>
      <c r="C408" s="71">
        <v>19</v>
      </c>
      <c r="D408" s="29" t="s">
        <v>1410</v>
      </c>
      <c r="E408" s="29" t="s">
        <v>19</v>
      </c>
      <c r="F408" s="29" t="s">
        <v>20</v>
      </c>
      <c r="G408" s="29" t="s">
        <v>289</v>
      </c>
      <c r="H408" s="28">
        <f>Oceny!H409</f>
        <v>21</v>
      </c>
      <c r="I408" s="63" t="s">
        <v>1411</v>
      </c>
    </row>
    <row r="409" spans="1:9" ht="51" customHeight="1">
      <c r="A409" s="28">
        <v>407</v>
      </c>
      <c r="B409" s="28" t="s">
        <v>1412</v>
      </c>
      <c r="C409" s="72">
        <v>19</v>
      </c>
      <c r="D409" s="29" t="s">
        <v>1413</v>
      </c>
      <c r="E409" s="29" t="s">
        <v>477</v>
      </c>
      <c r="F409" s="29" t="s">
        <v>478</v>
      </c>
      <c r="G409" s="29"/>
      <c r="H409" s="28">
        <f>Oceny!H410</f>
        <v>15</v>
      </c>
      <c r="I409" s="63" t="s">
        <v>1414</v>
      </c>
    </row>
    <row r="410" spans="1:9" ht="63" customHeight="1">
      <c r="A410" s="28">
        <v>408</v>
      </c>
      <c r="B410" s="28" t="s">
        <v>1415</v>
      </c>
      <c r="C410" s="72">
        <v>19</v>
      </c>
      <c r="D410" s="29" t="s">
        <v>1416</v>
      </c>
      <c r="E410" s="29" t="s">
        <v>13</v>
      </c>
      <c r="F410" s="29" t="s">
        <v>60</v>
      </c>
      <c r="G410" s="29"/>
      <c r="H410" s="28">
        <f>Oceny!H411</f>
        <v>15</v>
      </c>
      <c r="I410" s="63" t="s">
        <v>1417</v>
      </c>
    </row>
    <row r="411" spans="1:9" ht="63" customHeight="1">
      <c r="A411" s="28">
        <v>409</v>
      </c>
      <c r="B411" s="28" t="s">
        <v>1418</v>
      </c>
      <c r="C411" s="72">
        <v>19</v>
      </c>
      <c r="D411" s="29" t="s">
        <v>1419</v>
      </c>
      <c r="E411" s="29" t="s">
        <v>146</v>
      </c>
      <c r="F411" s="29" t="s">
        <v>544</v>
      </c>
      <c r="G411" s="29" t="s">
        <v>986</v>
      </c>
      <c r="H411" s="28">
        <f>Oceny!H412</f>
        <v>20</v>
      </c>
      <c r="I411" s="63" t="s">
        <v>1420</v>
      </c>
    </row>
    <row r="412" spans="1:9" ht="51" customHeight="1">
      <c r="A412" s="28">
        <v>410</v>
      </c>
      <c r="B412" s="28" t="s">
        <v>1421</v>
      </c>
      <c r="C412" s="72">
        <v>19</v>
      </c>
      <c r="D412" s="29" t="s">
        <v>1422</v>
      </c>
      <c r="E412" s="29" t="s">
        <v>19</v>
      </c>
      <c r="F412" s="29" t="s">
        <v>854</v>
      </c>
      <c r="G412" s="29" t="s">
        <v>335</v>
      </c>
      <c r="H412" s="28">
        <f>Oceny!H413</f>
        <v>20</v>
      </c>
      <c r="I412" s="63" t="s">
        <v>1423</v>
      </c>
    </row>
    <row r="413" spans="1:9" ht="51" customHeight="1">
      <c r="A413" s="28">
        <v>411</v>
      </c>
      <c r="B413" s="28" t="s">
        <v>1424</v>
      </c>
      <c r="C413" s="72">
        <v>19</v>
      </c>
      <c r="D413" s="29" t="s">
        <v>1425</v>
      </c>
      <c r="E413" s="29" t="s">
        <v>33</v>
      </c>
      <c r="F413" s="29" t="s">
        <v>187</v>
      </c>
      <c r="G413" s="29"/>
      <c r="H413" s="28">
        <f>Oceny!H414</f>
        <v>15</v>
      </c>
      <c r="I413" s="63" t="s">
        <v>1426</v>
      </c>
    </row>
    <row r="414" spans="1:9" ht="51" customHeight="1">
      <c r="A414" s="28">
        <v>412</v>
      </c>
      <c r="B414" s="28" t="s">
        <v>1427</v>
      </c>
      <c r="C414" s="72">
        <v>19</v>
      </c>
      <c r="D414" s="29" t="s">
        <v>1428</v>
      </c>
      <c r="E414" s="29" t="s">
        <v>19</v>
      </c>
      <c r="F414" s="29" t="s">
        <v>952</v>
      </c>
      <c r="G414" s="29" t="s">
        <v>335</v>
      </c>
      <c r="H414" s="28">
        <f>Oceny!H415</f>
        <v>21</v>
      </c>
      <c r="I414" s="63" t="s">
        <v>1429</v>
      </c>
    </row>
    <row r="415" spans="1:9" ht="51" customHeight="1">
      <c r="A415" s="28">
        <v>413</v>
      </c>
      <c r="B415" s="28" t="s">
        <v>1430</v>
      </c>
      <c r="C415" s="72">
        <v>19</v>
      </c>
      <c r="D415" s="29" t="s">
        <v>1431</v>
      </c>
      <c r="E415" s="29" t="s">
        <v>305</v>
      </c>
      <c r="F415" s="29" t="s">
        <v>583</v>
      </c>
      <c r="G415" s="29"/>
      <c r="H415" s="28">
        <f>Oceny!H416</f>
        <v>20</v>
      </c>
      <c r="I415" s="63" t="s">
        <v>1432</v>
      </c>
    </row>
    <row r="416" spans="1:9" ht="51" customHeight="1">
      <c r="A416" s="28">
        <v>414</v>
      </c>
      <c r="B416" s="28" t="s">
        <v>1433</v>
      </c>
      <c r="C416" s="72">
        <v>19</v>
      </c>
      <c r="D416" s="29" t="s">
        <v>1434</v>
      </c>
      <c r="E416" s="29" t="s">
        <v>13</v>
      </c>
      <c r="F416" s="29" t="s">
        <v>60</v>
      </c>
      <c r="G416" s="29"/>
      <c r="H416" s="28">
        <f>Oceny!H417</f>
        <v>22</v>
      </c>
      <c r="I416" s="63" t="s">
        <v>1435</v>
      </c>
    </row>
    <row r="417" spans="1:9" ht="51" customHeight="1">
      <c r="A417" s="28">
        <v>415</v>
      </c>
      <c r="B417" s="28" t="s">
        <v>1436</v>
      </c>
      <c r="C417" s="72">
        <v>19</v>
      </c>
      <c r="D417" s="29" t="s">
        <v>1437</v>
      </c>
      <c r="E417" s="29" t="s">
        <v>25</v>
      </c>
      <c r="F417" s="29" t="s">
        <v>1235</v>
      </c>
      <c r="G417" s="29"/>
      <c r="H417" s="28">
        <f>Oceny!H418</f>
        <v>14</v>
      </c>
      <c r="I417" s="63" t="s">
        <v>1438</v>
      </c>
    </row>
    <row r="418" spans="1:9" ht="51" customHeight="1">
      <c r="A418" s="28">
        <v>416</v>
      </c>
      <c r="B418" s="28" t="s">
        <v>1439</v>
      </c>
      <c r="C418" s="72">
        <v>19</v>
      </c>
      <c r="D418" s="29" t="s">
        <v>1440</v>
      </c>
      <c r="E418" s="29" t="s">
        <v>305</v>
      </c>
      <c r="F418" s="29" t="s">
        <v>1441</v>
      </c>
      <c r="G418" s="29" t="s">
        <v>1442</v>
      </c>
      <c r="H418" s="28">
        <f>Oceny!H419</f>
        <v>19</v>
      </c>
      <c r="I418" s="63" t="s">
        <v>1443</v>
      </c>
    </row>
    <row r="419" spans="1:9" ht="63" customHeight="1">
      <c r="A419" s="28">
        <v>417</v>
      </c>
      <c r="B419" s="28" t="s">
        <v>1444</v>
      </c>
      <c r="C419" s="72">
        <v>19</v>
      </c>
      <c r="D419" s="29" t="s">
        <v>1445</v>
      </c>
      <c r="E419" s="29" t="s">
        <v>19</v>
      </c>
      <c r="F419" s="29" t="s">
        <v>910</v>
      </c>
      <c r="G419" s="29" t="s">
        <v>999</v>
      </c>
      <c r="H419" s="28">
        <f>Oceny!H420</f>
        <v>21</v>
      </c>
      <c r="I419" s="63" t="s">
        <v>1446</v>
      </c>
    </row>
    <row r="420" spans="1:9" ht="51" customHeight="1">
      <c r="A420" s="28">
        <v>418</v>
      </c>
      <c r="B420" s="28" t="s">
        <v>1447</v>
      </c>
      <c r="C420" s="72">
        <v>19</v>
      </c>
      <c r="D420" s="29" t="s">
        <v>1448</v>
      </c>
      <c r="E420" s="29" t="s">
        <v>19</v>
      </c>
      <c r="F420" s="29" t="s">
        <v>910</v>
      </c>
      <c r="G420" s="29"/>
      <c r="H420" s="28">
        <f>Oceny!H421</f>
        <v>15</v>
      </c>
      <c r="I420" s="63" t="s">
        <v>1449</v>
      </c>
    </row>
    <row r="421" spans="1:9" ht="63" customHeight="1">
      <c r="A421" s="28">
        <v>419</v>
      </c>
      <c r="B421" s="28" t="s">
        <v>1450</v>
      </c>
      <c r="C421" s="72">
        <v>19</v>
      </c>
      <c r="D421" s="29" t="s">
        <v>1451</v>
      </c>
      <c r="E421" s="29" t="s">
        <v>19</v>
      </c>
      <c r="F421" s="29" t="s">
        <v>910</v>
      </c>
      <c r="G421" s="29" t="s">
        <v>807</v>
      </c>
      <c r="H421" s="28">
        <f>Oceny!H422</f>
        <v>18</v>
      </c>
      <c r="I421" s="63" t="s">
        <v>1452</v>
      </c>
    </row>
    <row r="422" spans="1:9" ht="51" customHeight="1">
      <c r="A422" s="28">
        <v>420</v>
      </c>
      <c r="B422" s="28" t="s">
        <v>1453</v>
      </c>
      <c r="C422" s="72">
        <v>19</v>
      </c>
      <c r="D422" s="29" t="s">
        <v>1454</v>
      </c>
      <c r="E422" s="29" t="s">
        <v>13</v>
      </c>
      <c r="F422" s="29" t="s">
        <v>14</v>
      </c>
      <c r="G422" s="29" t="s">
        <v>1342</v>
      </c>
      <c r="H422" s="28">
        <f>Oceny!H423</f>
        <v>19</v>
      </c>
      <c r="I422" s="63" t="s">
        <v>1455</v>
      </c>
    </row>
    <row r="423" spans="1:9" ht="63" customHeight="1">
      <c r="A423" s="28">
        <v>421</v>
      </c>
      <c r="B423" s="28" t="s">
        <v>1456</v>
      </c>
      <c r="C423" s="72">
        <v>19</v>
      </c>
      <c r="D423" s="29" t="s">
        <v>1457</v>
      </c>
      <c r="E423" s="29" t="s">
        <v>19</v>
      </c>
      <c r="F423" s="29" t="s">
        <v>850</v>
      </c>
      <c r="G423" s="29"/>
      <c r="H423" s="28">
        <f>Oceny!H424</f>
        <v>20</v>
      </c>
      <c r="I423" s="63" t="s">
        <v>1458</v>
      </c>
    </row>
    <row r="424" spans="1:9" ht="63" customHeight="1">
      <c r="A424" s="28">
        <v>422</v>
      </c>
      <c r="B424" s="28" t="s">
        <v>1459</v>
      </c>
      <c r="C424" s="72">
        <v>19</v>
      </c>
      <c r="D424" s="29" t="s">
        <v>1460</v>
      </c>
      <c r="E424" s="29" t="s">
        <v>25</v>
      </c>
      <c r="F424" s="29" t="s">
        <v>99</v>
      </c>
      <c r="G424" s="29" t="s">
        <v>1086</v>
      </c>
      <c r="H424" s="28">
        <f>Oceny!H425</f>
        <v>16</v>
      </c>
      <c r="I424" s="63" t="s">
        <v>1461</v>
      </c>
    </row>
    <row r="425" spans="1:9" ht="51" customHeight="1">
      <c r="A425" s="28">
        <v>423</v>
      </c>
      <c r="B425" s="28" t="s">
        <v>1462</v>
      </c>
      <c r="C425" s="72">
        <v>19</v>
      </c>
      <c r="D425" s="29" t="s">
        <v>1463</v>
      </c>
      <c r="E425" s="29" t="s">
        <v>146</v>
      </c>
      <c r="F425" s="29" t="s">
        <v>1464</v>
      </c>
      <c r="G425" s="29"/>
      <c r="H425" s="28">
        <f>Oceny!H426</f>
        <v>18</v>
      </c>
      <c r="I425" s="63" t="s">
        <v>1465</v>
      </c>
    </row>
    <row r="426" spans="1:9" ht="51" customHeight="1">
      <c r="A426" s="28">
        <v>424</v>
      </c>
      <c r="B426" s="28" t="s">
        <v>1466</v>
      </c>
      <c r="C426" s="72">
        <v>19</v>
      </c>
      <c r="D426" s="29" t="s">
        <v>1467</v>
      </c>
      <c r="E426" s="29" t="s">
        <v>477</v>
      </c>
      <c r="F426" s="29" t="s">
        <v>478</v>
      </c>
      <c r="G426" s="29" t="s">
        <v>1468</v>
      </c>
      <c r="H426" s="28">
        <f>Oceny!H427</f>
        <v>17</v>
      </c>
      <c r="I426" s="63" t="s">
        <v>1469</v>
      </c>
    </row>
    <row r="427" spans="1:9" ht="51" customHeight="1">
      <c r="A427" s="28">
        <v>425</v>
      </c>
      <c r="B427" s="28" t="s">
        <v>1470</v>
      </c>
      <c r="C427" s="72">
        <v>19</v>
      </c>
      <c r="D427" s="29" t="s">
        <v>1471</v>
      </c>
      <c r="E427" s="29" t="s">
        <v>19</v>
      </c>
      <c r="F427" s="29" t="s">
        <v>20</v>
      </c>
      <c r="G427" s="29" t="s">
        <v>196</v>
      </c>
      <c r="H427" s="28">
        <f>Oceny!H428</f>
        <v>19</v>
      </c>
      <c r="I427" s="63" t="s">
        <v>1472</v>
      </c>
    </row>
    <row r="428" spans="1:9" ht="51" customHeight="1">
      <c r="A428" s="28">
        <v>426</v>
      </c>
      <c r="B428" s="28" t="s">
        <v>1473</v>
      </c>
      <c r="C428" s="72">
        <v>19</v>
      </c>
      <c r="D428" s="29" t="s">
        <v>1474</v>
      </c>
      <c r="E428" s="29" t="s">
        <v>477</v>
      </c>
      <c r="F428" s="29" t="s">
        <v>478</v>
      </c>
      <c r="G428" s="29" t="s">
        <v>1468</v>
      </c>
      <c r="H428" s="28">
        <f>Oceny!H429</f>
        <v>15</v>
      </c>
      <c r="I428" s="63" t="s">
        <v>1475</v>
      </c>
    </row>
    <row r="429" spans="1:9" ht="51" customHeight="1">
      <c r="A429" s="28">
        <v>427</v>
      </c>
      <c r="B429" s="28" t="s">
        <v>1476</v>
      </c>
      <c r="C429" s="72">
        <v>19</v>
      </c>
      <c r="D429" s="29" t="s">
        <v>1477</v>
      </c>
      <c r="E429" s="29" t="s">
        <v>305</v>
      </c>
      <c r="F429" s="29" t="s">
        <v>1441</v>
      </c>
      <c r="G429" s="29"/>
      <c r="H429" s="28">
        <f>Oceny!H430</f>
        <v>14</v>
      </c>
      <c r="I429" s="63" t="s">
        <v>1478</v>
      </c>
    </row>
    <row r="430" spans="1:9" ht="63" customHeight="1">
      <c r="A430" s="28">
        <v>428</v>
      </c>
      <c r="B430" s="28" t="s">
        <v>1479</v>
      </c>
      <c r="C430" s="72">
        <v>19</v>
      </c>
      <c r="D430" s="29" t="s">
        <v>1480</v>
      </c>
      <c r="E430" s="29" t="s">
        <v>368</v>
      </c>
      <c r="F430" s="29" t="s">
        <v>1156</v>
      </c>
      <c r="G430" s="29" t="s">
        <v>1481</v>
      </c>
      <c r="H430" s="28">
        <f>Oceny!H431</f>
        <v>23</v>
      </c>
      <c r="I430" s="63" t="s">
        <v>1482</v>
      </c>
    </row>
    <row r="431" spans="1:9" ht="51" customHeight="1">
      <c r="A431" s="28">
        <v>429</v>
      </c>
      <c r="B431" s="28" t="s">
        <v>1483</v>
      </c>
      <c r="C431" s="72">
        <v>19</v>
      </c>
      <c r="D431" s="29" t="s">
        <v>1484</v>
      </c>
      <c r="E431" s="29" t="s">
        <v>305</v>
      </c>
      <c r="F431" s="29" t="s">
        <v>450</v>
      </c>
      <c r="G431" s="29"/>
      <c r="H431" s="28">
        <f>Oceny!H432</f>
        <v>15</v>
      </c>
      <c r="I431" s="63" t="s">
        <v>1485</v>
      </c>
    </row>
    <row r="432" spans="1:9" ht="51" customHeight="1">
      <c r="A432" s="28">
        <v>430</v>
      </c>
      <c r="B432" s="28" t="s">
        <v>1486</v>
      </c>
      <c r="C432" s="72">
        <v>19</v>
      </c>
      <c r="D432" s="29" t="s">
        <v>1487</v>
      </c>
      <c r="E432" s="29" t="s">
        <v>33</v>
      </c>
      <c r="F432" s="29" t="s">
        <v>463</v>
      </c>
      <c r="G432" s="29"/>
      <c r="H432" s="28">
        <f>Oceny!H433</f>
        <v>15</v>
      </c>
      <c r="I432" s="63" t="s">
        <v>1488</v>
      </c>
    </row>
    <row r="433" spans="1:9" ht="51" customHeight="1">
      <c r="A433" s="28">
        <v>431</v>
      </c>
      <c r="B433" s="28" t="s">
        <v>1489</v>
      </c>
      <c r="C433" s="72">
        <v>19</v>
      </c>
      <c r="D433" s="29" t="s">
        <v>1490</v>
      </c>
      <c r="E433" s="29" t="s">
        <v>19</v>
      </c>
      <c r="F433" s="29" t="s">
        <v>956</v>
      </c>
      <c r="G433" s="29" t="s">
        <v>807</v>
      </c>
      <c r="H433" s="28">
        <f>Oceny!H434</f>
        <v>20</v>
      </c>
      <c r="I433" s="63" t="s">
        <v>1491</v>
      </c>
    </row>
    <row r="434" spans="1:9" ht="63" customHeight="1">
      <c r="A434" s="28">
        <v>432</v>
      </c>
      <c r="B434" s="28" t="s">
        <v>1492</v>
      </c>
      <c r="C434" s="72">
        <v>19</v>
      </c>
      <c r="D434" s="29" t="s">
        <v>1493</v>
      </c>
      <c r="E434" s="29" t="s">
        <v>33</v>
      </c>
      <c r="F434" s="29" t="s">
        <v>892</v>
      </c>
      <c r="G434" s="29" t="s">
        <v>1494</v>
      </c>
      <c r="H434" s="28">
        <f>Oceny!H435</f>
        <v>18</v>
      </c>
      <c r="I434" s="63" t="s">
        <v>1495</v>
      </c>
    </row>
    <row r="435" spans="1:9" ht="51" customHeight="1">
      <c r="A435" s="28">
        <v>433</v>
      </c>
      <c r="B435" s="28" t="s">
        <v>1496</v>
      </c>
      <c r="C435" s="72">
        <v>19</v>
      </c>
      <c r="D435" s="29" t="s">
        <v>1497</v>
      </c>
      <c r="E435" s="29" t="s">
        <v>1358</v>
      </c>
      <c r="F435" s="29" t="s">
        <v>1498</v>
      </c>
      <c r="G435" s="29"/>
      <c r="H435" s="28">
        <f>Oceny!H436</f>
        <v>15</v>
      </c>
      <c r="I435" s="63" t="s">
        <v>1499</v>
      </c>
    </row>
    <row r="436" spans="1:9" ht="51" customHeight="1">
      <c r="A436" s="28">
        <v>434</v>
      </c>
      <c r="B436" s="28" t="s">
        <v>1500</v>
      </c>
      <c r="C436" s="72">
        <v>19</v>
      </c>
      <c r="D436" s="29" t="s">
        <v>1501</v>
      </c>
      <c r="E436" s="29" t="s">
        <v>19</v>
      </c>
      <c r="F436" s="29" t="s">
        <v>573</v>
      </c>
      <c r="G436" s="29" t="s">
        <v>999</v>
      </c>
      <c r="H436" s="28">
        <f>Oceny!H437</f>
        <v>21</v>
      </c>
      <c r="I436" s="63" t="s">
        <v>1502</v>
      </c>
    </row>
    <row r="437" spans="1:9" ht="51" customHeight="1">
      <c r="A437" s="28">
        <v>435</v>
      </c>
      <c r="B437" s="28" t="s">
        <v>1503</v>
      </c>
      <c r="C437" s="72">
        <v>19</v>
      </c>
      <c r="D437" s="29" t="s">
        <v>1504</v>
      </c>
      <c r="E437" s="29" t="s">
        <v>25</v>
      </c>
      <c r="F437" s="29" t="s">
        <v>99</v>
      </c>
      <c r="G437" s="29" t="s">
        <v>325</v>
      </c>
      <c r="H437" s="28">
        <f>Oceny!H438</f>
        <v>18</v>
      </c>
      <c r="I437" s="63" t="s">
        <v>1505</v>
      </c>
    </row>
    <row r="438" spans="1:9" ht="51" customHeight="1">
      <c r="A438" s="28">
        <v>436</v>
      </c>
      <c r="B438" s="28" t="s">
        <v>1506</v>
      </c>
      <c r="C438" s="72">
        <v>19</v>
      </c>
      <c r="D438" s="29" t="s">
        <v>1507</v>
      </c>
      <c r="E438" s="29" t="s">
        <v>64</v>
      </c>
      <c r="F438" s="29" t="s">
        <v>1127</v>
      </c>
      <c r="G438" s="29"/>
      <c r="H438" s="28">
        <f>Oceny!H439</f>
        <v>17</v>
      </c>
      <c r="I438" s="63" t="s">
        <v>1508</v>
      </c>
    </row>
    <row r="439" spans="1:9" ht="63" customHeight="1">
      <c r="A439" s="28">
        <v>437</v>
      </c>
      <c r="B439" s="28" t="s">
        <v>1509</v>
      </c>
      <c r="C439" s="72">
        <v>19</v>
      </c>
      <c r="D439" s="29" t="s">
        <v>1510</v>
      </c>
      <c r="E439" s="29" t="s">
        <v>1142</v>
      </c>
      <c r="F439" s="29" t="s">
        <v>1511</v>
      </c>
      <c r="G439" s="29" t="s">
        <v>213</v>
      </c>
      <c r="H439" s="28">
        <f>Oceny!H440</f>
        <v>22</v>
      </c>
      <c r="I439" s="63" t="s">
        <v>1512</v>
      </c>
    </row>
    <row r="440" spans="1:9" ht="51" customHeight="1">
      <c r="A440" s="28">
        <v>438</v>
      </c>
      <c r="B440" s="28" t="s">
        <v>1513</v>
      </c>
      <c r="C440" s="72">
        <v>19</v>
      </c>
      <c r="D440" s="29" t="s">
        <v>1514</v>
      </c>
      <c r="E440" s="29" t="s">
        <v>19</v>
      </c>
      <c r="F440" s="29" t="s">
        <v>95</v>
      </c>
      <c r="G440" s="29"/>
      <c r="H440" s="28">
        <f>Oceny!H441</f>
        <v>19</v>
      </c>
      <c r="I440" s="63" t="s">
        <v>1515</v>
      </c>
    </row>
    <row r="441" spans="1:9" ht="51" customHeight="1">
      <c r="A441" s="28">
        <v>439</v>
      </c>
      <c r="B441" s="28" t="s">
        <v>1516</v>
      </c>
      <c r="C441" s="72">
        <v>19</v>
      </c>
      <c r="D441" s="29" t="s">
        <v>1517</v>
      </c>
      <c r="E441" s="29" t="s">
        <v>305</v>
      </c>
      <c r="F441" s="29" t="s">
        <v>1441</v>
      </c>
      <c r="G441" s="29"/>
      <c r="H441" s="28">
        <f>Oceny!H442</f>
        <v>15</v>
      </c>
      <c r="I441" s="63" t="s">
        <v>1518</v>
      </c>
    </row>
    <row r="442" spans="1:9" ht="41.25" customHeight="1">
      <c r="A442" s="28">
        <v>440</v>
      </c>
      <c r="B442" s="28" t="s">
        <v>1519</v>
      </c>
      <c r="C442" s="72">
        <v>19</v>
      </c>
      <c r="D442" s="29" t="s">
        <v>1520</v>
      </c>
      <c r="E442" s="29" t="s">
        <v>305</v>
      </c>
      <c r="F442" s="29" t="s">
        <v>306</v>
      </c>
      <c r="G442" s="29"/>
      <c r="H442" s="28">
        <f>Oceny!H443</f>
        <v>14</v>
      </c>
      <c r="I442" s="63" t="s">
        <v>1521</v>
      </c>
    </row>
    <row r="443" spans="1:9" ht="51" customHeight="1">
      <c r="A443" s="28">
        <v>441</v>
      </c>
      <c r="B443" s="28" t="s">
        <v>1522</v>
      </c>
      <c r="C443" s="72">
        <v>19</v>
      </c>
      <c r="D443" s="29" t="s">
        <v>1523</v>
      </c>
      <c r="E443" s="29" t="s">
        <v>438</v>
      </c>
      <c r="F443" s="29" t="s">
        <v>1524</v>
      </c>
      <c r="G443" s="29"/>
      <c r="H443" s="28">
        <f>Oceny!H444</f>
        <v>14</v>
      </c>
      <c r="I443" s="63" t="s">
        <v>1525</v>
      </c>
    </row>
    <row r="444" spans="1:9" ht="51" customHeight="1">
      <c r="A444" s="28">
        <v>442</v>
      </c>
      <c r="B444" s="28" t="s">
        <v>1526</v>
      </c>
      <c r="C444" s="72">
        <v>19</v>
      </c>
      <c r="D444" s="29" t="s">
        <v>1527</v>
      </c>
      <c r="E444" s="29" t="s">
        <v>477</v>
      </c>
      <c r="F444" s="29" t="s">
        <v>1528</v>
      </c>
      <c r="G444" s="29"/>
      <c r="H444" s="28">
        <f>Oceny!H445</f>
        <v>14</v>
      </c>
      <c r="I444" s="63" t="s">
        <v>1529</v>
      </c>
    </row>
    <row r="445" spans="1:9" ht="63" customHeight="1">
      <c r="A445" s="28">
        <v>443</v>
      </c>
      <c r="B445" s="28" t="s">
        <v>1530</v>
      </c>
      <c r="C445" s="72">
        <v>19</v>
      </c>
      <c r="D445" s="29" t="s">
        <v>1531</v>
      </c>
      <c r="E445" s="29" t="s">
        <v>19</v>
      </c>
      <c r="F445" s="29" t="s">
        <v>573</v>
      </c>
      <c r="G445" s="29" t="s">
        <v>999</v>
      </c>
      <c r="H445" s="28">
        <f>Oceny!H446</f>
        <v>17</v>
      </c>
      <c r="I445" s="63" t="s">
        <v>1532</v>
      </c>
    </row>
    <row r="446" spans="1:9" ht="51" customHeight="1">
      <c r="A446" s="28">
        <v>444</v>
      </c>
      <c r="B446" s="28" t="s">
        <v>1533</v>
      </c>
      <c r="C446" s="72">
        <v>19</v>
      </c>
      <c r="D446" s="29" t="s">
        <v>1534</v>
      </c>
      <c r="E446" s="29" t="s">
        <v>64</v>
      </c>
      <c r="F446" s="29" t="s">
        <v>1127</v>
      </c>
      <c r="G446" s="29"/>
      <c r="H446" s="28">
        <f>Oceny!H447</f>
        <v>18</v>
      </c>
      <c r="I446" s="63" t="s">
        <v>1535</v>
      </c>
    </row>
    <row r="447" spans="1:9" ht="51" customHeight="1">
      <c r="A447" s="28">
        <v>445</v>
      </c>
      <c r="B447" s="28" t="s">
        <v>1536</v>
      </c>
      <c r="C447" s="72">
        <v>19</v>
      </c>
      <c r="D447" s="29" t="s">
        <v>1537</v>
      </c>
      <c r="E447" s="29" t="s">
        <v>64</v>
      </c>
      <c r="F447" s="29" t="s">
        <v>1127</v>
      </c>
      <c r="G447" s="29"/>
      <c r="H447" s="28">
        <f>Oceny!H448</f>
        <v>15</v>
      </c>
      <c r="I447" s="63" t="s">
        <v>1538</v>
      </c>
    </row>
    <row r="448" spans="1:9" ht="63" customHeight="1">
      <c r="A448" s="28">
        <v>446</v>
      </c>
      <c r="B448" s="28" t="s">
        <v>1539</v>
      </c>
      <c r="C448" s="72">
        <v>19</v>
      </c>
      <c r="D448" s="29" t="s">
        <v>1540</v>
      </c>
      <c r="E448" s="29" t="s">
        <v>368</v>
      </c>
      <c r="F448" s="29" t="s">
        <v>1541</v>
      </c>
      <c r="G448" s="29" t="s">
        <v>1542</v>
      </c>
      <c r="H448" s="28">
        <f>Oceny!H449</f>
        <v>17</v>
      </c>
      <c r="I448" s="63" t="s">
        <v>1543</v>
      </c>
    </row>
    <row r="449" spans="1:9" ht="75" customHeight="1">
      <c r="A449" s="28">
        <v>447</v>
      </c>
      <c r="B449" s="28" t="s">
        <v>1544</v>
      </c>
      <c r="C449" s="72">
        <v>19</v>
      </c>
      <c r="D449" s="29" t="s">
        <v>1545</v>
      </c>
      <c r="E449" s="29" t="s">
        <v>305</v>
      </c>
      <c r="F449" s="29" t="s">
        <v>583</v>
      </c>
      <c r="G449" s="29" t="s">
        <v>1546</v>
      </c>
      <c r="H449" s="28">
        <f>Oceny!H450</f>
        <v>14</v>
      </c>
      <c r="I449" s="63" t="s">
        <v>1547</v>
      </c>
    </row>
    <row r="450" spans="1:9" ht="51" customHeight="1">
      <c r="A450" s="28">
        <v>448</v>
      </c>
      <c r="B450" s="28" t="s">
        <v>1548</v>
      </c>
      <c r="C450" s="72">
        <v>20</v>
      </c>
      <c r="D450" s="29" t="s">
        <v>1549</v>
      </c>
      <c r="E450" s="29" t="s">
        <v>146</v>
      </c>
      <c r="F450" s="29" t="s">
        <v>640</v>
      </c>
      <c r="G450" s="29"/>
      <c r="H450" s="28">
        <f>Oceny!H451</f>
        <v>20</v>
      </c>
      <c r="I450" s="63" t="s">
        <v>1550</v>
      </c>
    </row>
    <row r="451" spans="1:9" ht="51" customHeight="1">
      <c r="A451" s="28">
        <v>449</v>
      </c>
      <c r="B451" s="28" t="s">
        <v>1551</v>
      </c>
      <c r="C451" s="72">
        <v>20</v>
      </c>
      <c r="D451" s="29" t="s">
        <v>1552</v>
      </c>
      <c r="E451" s="29" t="s">
        <v>477</v>
      </c>
      <c r="F451" s="29" t="s">
        <v>1553</v>
      </c>
      <c r="G451" s="29" t="s">
        <v>191</v>
      </c>
      <c r="H451" s="28">
        <f>Oceny!H452</f>
        <v>16</v>
      </c>
      <c r="I451" s="63" t="s">
        <v>1554</v>
      </c>
    </row>
    <row r="452" spans="1:9" ht="51" customHeight="1">
      <c r="A452" s="28">
        <v>450</v>
      </c>
      <c r="B452" s="28" t="s">
        <v>1555</v>
      </c>
      <c r="C452" s="72">
        <v>20</v>
      </c>
      <c r="D452" s="29" t="s">
        <v>1556</v>
      </c>
      <c r="E452" s="29" t="s">
        <v>250</v>
      </c>
      <c r="F452" s="29" t="s">
        <v>1299</v>
      </c>
      <c r="G452" s="29"/>
      <c r="H452" s="28">
        <f>Oceny!H453</f>
        <v>12</v>
      </c>
      <c r="I452" s="63" t="s">
        <v>1557</v>
      </c>
    </row>
    <row r="453" spans="1:9" ht="51" customHeight="1">
      <c r="A453" s="28">
        <v>451</v>
      </c>
      <c r="B453" s="28" t="s">
        <v>1558</v>
      </c>
      <c r="C453" s="72">
        <v>20</v>
      </c>
      <c r="D453" s="29" t="s">
        <v>1559</v>
      </c>
      <c r="E453" s="29" t="s">
        <v>1142</v>
      </c>
      <c r="F453" s="29" t="s">
        <v>1143</v>
      </c>
      <c r="G453" s="29" t="s">
        <v>213</v>
      </c>
      <c r="H453" s="28">
        <f>Oceny!H454</f>
        <v>17</v>
      </c>
      <c r="I453" s="63" t="s">
        <v>1560</v>
      </c>
    </row>
    <row r="454" spans="1:9" ht="63" customHeight="1">
      <c r="A454" s="28">
        <v>452</v>
      </c>
      <c r="B454" s="28" t="s">
        <v>1561</v>
      </c>
      <c r="C454" s="72">
        <v>20</v>
      </c>
      <c r="D454" s="29" t="s">
        <v>1562</v>
      </c>
      <c r="E454" s="29" t="s">
        <v>19</v>
      </c>
      <c r="F454" s="29" t="s">
        <v>910</v>
      </c>
      <c r="G454" s="29"/>
      <c r="H454" s="28">
        <f>Oceny!H455</f>
        <v>17</v>
      </c>
      <c r="I454" s="63" t="s">
        <v>1563</v>
      </c>
    </row>
    <row r="455" spans="1:9" ht="51" customHeight="1">
      <c r="A455" s="28">
        <v>453</v>
      </c>
      <c r="B455" s="28" t="s">
        <v>1564</v>
      </c>
      <c r="C455" s="72">
        <v>20</v>
      </c>
      <c r="D455" s="29" t="s">
        <v>1565</v>
      </c>
      <c r="E455" s="29" t="s">
        <v>146</v>
      </c>
      <c r="F455" s="29" t="s">
        <v>1566</v>
      </c>
      <c r="G455" s="29"/>
      <c r="H455" s="28">
        <f>Oceny!H456</f>
        <v>19</v>
      </c>
      <c r="I455" s="63" t="s">
        <v>1567</v>
      </c>
    </row>
    <row r="456" spans="1:9" ht="63" customHeight="1">
      <c r="A456" s="28">
        <v>454</v>
      </c>
      <c r="B456" s="28" t="s">
        <v>1568</v>
      </c>
      <c r="C456" s="72">
        <v>20</v>
      </c>
      <c r="D456" s="29" t="s">
        <v>1569</v>
      </c>
      <c r="E456" s="29" t="s">
        <v>1358</v>
      </c>
      <c r="F456" s="29" t="s">
        <v>1359</v>
      </c>
      <c r="G456" s="29" t="s">
        <v>1570</v>
      </c>
      <c r="H456" s="28">
        <f>Oceny!H457</f>
        <v>20</v>
      </c>
      <c r="I456" s="63" t="s">
        <v>1571</v>
      </c>
    </row>
    <row r="457" spans="1:9" ht="51" customHeight="1">
      <c r="A457" s="28">
        <v>455</v>
      </c>
      <c r="B457" s="28" t="s">
        <v>1572</v>
      </c>
      <c r="C457" s="72">
        <v>20</v>
      </c>
      <c r="D457" s="29" t="s">
        <v>1573</v>
      </c>
      <c r="E457" s="29" t="s">
        <v>305</v>
      </c>
      <c r="F457" s="29" t="s">
        <v>1441</v>
      </c>
      <c r="G457" s="29"/>
      <c r="H457" s="28">
        <f>Oceny!H458</f>
        <v>19</v>
      </c>
      <c r="I457" s="63" t="s">
        <v>1574</v>
      </c>
    </row>
    <row r="458" spans="1:9" ht="51" customHeight="1">
      <c r="A458" s="28">
        <v>456</v>
      </c>
      <c r="B458" s="28" t="s">
        <v>1575</v>
      </c>
      <c r="C458" s="72">
        <v>20</v>
      </c>
      <c r="D458" s="29" t="s">
        <v>1576</v>
      </c>
      <c r="E458" s="29" t="s">
        <v>13</v>
      </c>
      <c r="F458" s="29" t="s">
        <v>636</v>
      </c>
      <c r="G458" s="29"/>
      <c r="H458" s="28">
        <f>Oceny!H459</f>
        <v>13</v>
      </c>
      <c r="I458" s="63" t="s">
        <v>1577</v>
      </c>
    </row>
    <row r="459" spans="1:9" ht="63" customHeight="1">
      <c r="A459" s="28">
        <v>457</v>
      </c>
      <c r="B459" s="28" t="s">
        <v>1578</v>
      </c>
      <c r="C459" s="72">
        <v>20</v>
      </c>
      <c r="D459" s="29" t="s">
        <v>1579</v>
      </c>
      <c r="E459" s="29" t="s">
        <v>13</v>
      </c>
      <c r="F459" s="29" t="s">
        <v>114</v>
      </c>
      <c r="G459" s="29" t="s">
        <v>673</v>
      </c>
      <c r="H459" s="28">
        <f>Oceny!H460</f>
        <v>17</v>
      </c>
      <c r="I459" s="63" t="s">
        <v>1580</v>
      </c>
    </row>
    <row r="460" spans="1:9" ht="51" customHeight="1">
      <c r="A460" s="28">
        <v>458</v>
      </c>
      <c r="B460" s="28" t="s">
        <v>1581</v>
      </c>
      <c r="C460" s="72">
        <v>20</v>
      </c>
      <c r="D460" s="29" t="s">
        <v>1582</v>
      </c>
      <c r="E460" s="29" t="s">
        <v>13</v>
      </c>
      <c r="F460" s="29" t="s">
        <v>1222</v>
      </c>
      <c r="G460" s="29"/>
      <c r="H460" s="28">
        <f>Oceny!H461</f>
        <v>15</v>
      </c>
      <c r="I460" s="63" t="s">
        <v>1583</v>
      </c>
    </row>
    <row r="461" spans="1:9" ht="51" customHeight="1">
      <c r="A461" s="28">
        <v>459</v>
      </c>
      <c r="B461" s="28" t="s">
        <v>1584</v>
      </c>
      <c r="C461" s="72">
        <v>20</v>
      </c>
      <c r="D461" s="29" t="s">
        <v>1585</v>
      </c>
      <c r="E461" s="29" t="s">
        <v>13</v>
      </c>
      <c r="F461" s="29" t="s">
        <v>14</v>
      </c>
      <c r="G461" s="29" t="s">
        <v>1342</v>
      </c>
      <c r="H461" s="28">
        <f>Oceny!H462</f>
        <v>15</v>
      </c>
      <c r="I461" s="63" t="s">
        <v>1586</v>
      </c>
    </row>
    <row r="462" spans="1:9" ht="51" customHeight="1">
      <c r="A462" s="28">
        <v>460</v>
      </c>
      <c r="B462" s="28" t="s">
        <v>1587</v>
      </c>
      <c r="C462" s="72">
        <v>20</v>
      </c>
      <c r="D462" s="29" t="s">
        <v>1588</v>
      </c>
      <c r="E462" s="29" t="s">
        <v>25</v>
      </c>
      <c r="F462" s="29" t="s">
        <v>99</v>
      </c>
      <c r="G462" s="29"/>
      <c r="H462" s="28">
        <f>Oceny!H463</f>
        <v>25</v>
      </c>
      <c r="I462" s="63" t="s">
        <v>1589</v>
      </c>
    </row>
    <row r="463" spans="1:9" ht="51" customHeight="1">
      <c r="A463" s="28">
        <v>461</v>
      </c>
      <c r="B463" s="28" t="s">
        <v>1590</v>
      </c>
      <c r="C463" s="72">
        <v>20</v>
      </c>
      <c r="D463" s="29" t="s">
        <v>1591</v>
      </c>
      <c r="E463" s="29" t="s">
        <v>19</v>
      </c>
      <c r="F463" s="29" t="s">
        <v>1592</v>
      </c>
      <c r="G463" s="29" t="s">
        <v>1593</v>
      </c>
      <c r="H463" s="28">
        <f>Oceny!H464</f>
        <v>21</v>
      </c>
      <c r="I463" s="63" t="s">
        <v>1594</v>
      </c>
    </row>
    <row r="464" spans="1:9" ht="51" customHeight="1">
      <c r="A464" s="28">
        <v>462</v>
      </c>
      <c r="B464" s="28" t="s">
        <v>1595</v>
      </c>
      <c r="C464" s="72">
        <v>20</v>
      </c>
      <c r="D464" s="29" t="s">
        <v>1596</v>
      </c>
      <c r="E464" s="29" t="s">
        <v>19</v>
      </c>
      <c r="F464" s="29" t="s">
        <v>195</v>
      </c>
      <c r="G464" s="29" t="s">
        <v>1379</v>
      </c>
      <c r="H464" s="28">
        <f>Oceny!H465</f>
        <v>20</v>
      </c>
      <c r="I464" s="63" t="s">
        <v>1597</v>
      </c>
    </row>
    <row r="465" spans="1:9" ht="63" customHeight="1">
      <c r="A465" s="28">
        <v>463</v>
      </c>
      <c r="B465" s="28" t="s">
        <v>1598</v>
      </c>
      <c r="C465" s="72">
        <v>20</v>
      </c>
      <c r="D465" s="29" t="s">
        <v>1599</v>
      </c>
      <c r="E465" s="29" t="s">
        <v>19</v>
      </c>
      <c r="F465" s="29" t="s">
        <v>1600</v>
      </c>
      <c r="G465" s="29" t="s">
        <v>999</v>
      </c>
      <c r="H465" s="28">
        <f>Oceny!H466</f>
        <v>18</v>
      </c>
      <c r="I465" s="63" t="s">
        <v>1601</v>
      </c>
    </row>
    <row r="466" spans="1:9" ht="51" customHeight="1">
      <c r="A466" s="28">
        <v>464</v>
      </c>
      <c r="B466" s="28" t="s">
        <v>1595</v>
      </c>
      <c r="C466" s="72">
        <v>20</v>
      </c>
      <c r="D466" s="29" t="s">
        <v>1602</v>
      </c>
      <c r="E466" s="29" t="s">
        <v>19</v>
      </c>
      <c r="F466" s="29" t="s">
        <v>956</v>
      </c>
      <c r="G466" s="29"/>
      <c r="H466" s="28">
        <f>Oceny!H467</f>
        <v>17</v>
      </c>
      <c r="I466" s="63" t="s">
        <v>1603</v>
      </c>
    </row>
    <row r="467" spans="1:9" ht="51" customHeight="1">
      <c r="A467" s="28">
        <v>465</v>
      </c>
      <c r="B467" s="28" t="s">
        <v>1604</v>
      </c>
      <c r="C467" s="72">
        <v>20</v>
      </c>
      <c r="D467" s="29" t="s">
        <v>1605</v>
      </c>
      <c r="E467" s="29" t="s">
        <v>64</v>
      </c>
      <c r="F467" s="29" t="s">
        <v>1127</v>
      </c>
      <c r="G467" s="29" t="s">
        <v>56</v>
      </c>
      <c r="H467" s="28">
        <f>Oceny!H468</f>
        <v>21</v>
      </c>
      <c r="I467" s="63" t="s">
        <v>1606</v>
      </c>
    </row>
    <row r="468" spans="1:9" ht="51" customHeight="1">
      <c r="A468" s="28">
        <v>466</v>
      </c>
      <c r="B468" s="28" t="s">
        <v>1607</v>
      </c>
      <c r="C468" s="72">
        <v>20</v>
      </c>
      <c r="D468" s="29" t="s">
        <v>1608</v>
      </c>
      <c r="E468" s="29" t="s">
        <v>250</v>
      </c>
      <c r="F468" s="29" t="s">
        <v>1299</v>
      </c>
      <c r="G468" s="29"/>
      <c r="H468" s="28">
        <f>Oceny!H469</f>
        <v>18</v>
      </c>
      <c r="I468" s="63" t="s">
        <v>1609</v>
      </c>
    </row>
    <row r="469" spans="1:9" ht="63" customHeight="1">
      <c r="A469" s="28">
        <v>467</v>
      </c>
      <c r="B469" s="28" t="s">
        <v>1610</v>
      </c>
      <c r="C469" s="72">
        <v>20</v>
      </c>
      <c r="D469" s="29" t="s">
        <v>1611</v>
      </c>
      <c r="E469" s="29" t="s">
        <v>305</v>
      </c>
      <c r="F469" s="29" t="s">
        <v>1441</v>
      </c>
      <c r="G469" s="29" t="s">
        <v>201</v>
      </c>
      <c r="H469" s="28">
        <f>Oceny!H470</f>
        <v>21</v>
      </c>
      <c r="I469" s="63" t="s">
        <v>1612</v>
      </c>
    </row>
    <row r="470" spans="1:9" ht="51" customHeight="1">
      <c r="A470" s="28">
        <v>468</v>
      </c>
      <c r="B470" s="28" t="s">
        <v>1613</v>
      </c>
      <c r="C470" s="72">
        <v>20</v>
      </c>
      <c r="D470" s="29" t="s">
        <v>1614</v>
      </c>
      <c r="E470" s="29" t="s">
        <v>19</v>
      </c>
      <c r="F470" s="29" t="s">
        <v>95</v>
      </c>
      <c r="G470" s="29"/>
      <c r="H470" s="28">
        <f>Oceny!H471</f>
        <v>22</v>
      </c>
      <c r="I470" s="63" t="s">
        <v>1615</v>
      </c>
    </row>
    <row r="471" spans="1:9" ht="51" customHeight="1">
      <c r="A471" s="28">
        <v>469</v>
      </c>
      <c r="B471" s="28" t="s">
        <v>1616</v>
      </c>
      <c r="C471" s="72">
        <v>20</v>
      </c>
      <c r="D471" s="29" t="s">
        <v>1617</v>
      </c>
      <c r="E471" s="29" t="s">
        <v>19</v>
      </c>
      <c r="F471" s="29" t="s">
        <v>850</v>
      </c>
      <c r="G471" s="29"/>
      <c r="H471" s="28">
        <f>Oceny!H472</f>
        <v>14</v>
      </c>
      <c r="I471" s="63" t="s">
        <v>1618</v>
      </c>
    </row>
    <row r="472" spans="1:9" ht="63" customHeight="1">
      <c r="A472" s="28">
        <v>470</v>
      </c>
      <c r="B472" s="28" t="s">
        <v>1619</v>
      </c>
      <c r="C472" s="72">
        <v>20</v>
      </c>
      <c r="D472" s="29" t="s">
        <v>1620</v>
      </c>
      <c r="E472" s="29" t="s">
        <v>368</v>
      </c>
      <c r="F472" s="29" t="s">
        <v>1621</v>
      </c>
      <c r="G472" s="29" t="s">
        <v>1622</v>
      </c>
      <c r="H472" s="28">
        <f>Oceny!H473</f>
        <v>18</v>
      </c>
      <c r="I472" s="63" t="s">
        <v>1623</v>
      </c>
    </row>
    <row r="473" spans="1:9" ht="63" customHeight="1">
      <c r="A473" s="28">
        <v>471</v>
      </c>
      <c r="B473" s="28" t="s">
        <v>1624</v>
      </c>
      <c r="C473" s="72">
        <v>20</v>
      </c>
      <c r="D473" s="29" t="s">
        <v>1625</v>
      </c>
      <c r="E473" s="29" t="s">
        <v>33</v>
      </c>
      <c r="F473" s="29" t="s">
        <v>892</v>
      </c>
      <c r="G473" s="29" t="s">
        <v>213</v>
      </c>
      <c r="H473" s="28">
        <f>Oceny!H474</f>
        <v>18</v>
      </c>
      <c r="I473" s="63" t="s">
        <v>1626</v>
      </c>
    </row>
    <row r="474" spans="1:9" ht="75" customHeight="1">
      <c r="A474" s="28">
        <v>472</v>
      </c>
      <c r="B474" s="28" t="s">
        <v>1627</v>
      </c>
      <c r="C474" s="72">
        <v>20</v>
      </c>
      <c r="D474" s="29" t="s">
        <v>1628</v>
      </c>
      <c r="E474" s="29" t="s">
        <v>38</v>
      </c>
      <c r="F474" s="29" t="s">
        <v>1629</v>
      </c>
      <c r="G474" s="29" t="s">
        <v>707</v>
      </c>
      <c r="H474" s="28">
        <f>Oceny!H475</f>
        <v>18</v>
      </c>
      <c r="I474" s="63" t="s">
        <v>1630</v>
      </c>
    </row>
    <row r="475" spans="1:9" ht="51" customHeight="1">
      <c r="A475" s="28">
        <v>473</v>
      </c>
      <c r="B475" s="28" t="s">
        <v>1631</v>
      </c>
      <c r="C475" s="72">
        <v>20</v>
      </c>
      <c r="D475" s="29" t="s">
        <v>1632</v>
      </c>
      <c r="E475" s="29" t="s">
        <v>305</v>
      </c>
      <c r="F475" s="29" t="s">
        <v>1441</v>
      </c>
      <c r="G475" s="29"/>
      <c r="H475" s="28">
        <f>Oceny!H476</f>
        <v>25</v>
      </c>
      <c r="I475" s="63" t="s">
        <v>1633</v>
      </c>
    </row>
    <row r="476" spans="1:9" ht="51" customHeight="1">
      <c r="A476" s="28">
        <v>474</v>
      </c>
      <c r="B476" s="28" t="s">
        <v>1634</v>
      </c>
      <c r="C476" s="72">
        <v>20</v>
      </c>
      <c r="D476" s="29" t="s">
        <v>1635</v>
      </c>
      <c r="E476" s="29" t="s">
        <v>89</v>
      </c>
      <c r="F476" s="29" t="s">
        <v>833</v>
      </c>
      <c r="G476" s="29" t="s">
        <v>605</v>
      </c>
      <c r="H476" s="28">
        <f>Oceny!H477</f>
        <v>12</v>
      </c>
      <c r="I476" s="63" t="s">
        <v>1636</v>
      </c>
    </row>
    <row r="477" spans="1:9" ht="51" customHeight="1">
      <c r="A477" s="28">
        <v>475</v>
      </c>
      <c r="B477" s="28" t="s">
        <v>1637</v>
      </c>
      <c r="C477" s="72">
        <v>20</v>
      </c>
      <c r="D477" s="29" t="s">
        <v>1638</v>
      </c>
      <c r="E477" s="29" t="s">
        <v>19</v>
      </c>
      <c r="F477" s="29" t="s">
        <v>425</v>
      </c>
      <c r="G477" s="29"/>
      <c r="H477" s="28">
        <f>Oceny!H478</f>
        <v>19</v>
      </c>
      <c r="I477" s="63" t="s">
        <v>1639</v>
      </c>
    </row>
    <row r="478" spans="1:9" ht="63" customHeight="1">
      <c r="A478" s="28">
        <v>476</v>
      </c>
      <c r="B478" s="28" t="s">
        <v>1640</v>
      </c>
      <c r="C478" s="72">
        <v>20</v>
      </c>
      <c r="D478" s="29" t="s">
        <v>1641</v>
      </c>
      <c r="E478" s="29" t="s">
        <v>1358</v>
      </c>
      <c r="F478" s="29" t="s">
        <v>1498</v>
      </c>
      <c r="G478" s="29" t="s">
        <v>1263</v>
      </c>
      <c r="H478" s="28">
        <f>Oceny!H479</f>
        <v>15</v>
      </c>
      <c r="I478" s="63" t="s">
        <v>1642</v>
      </c>
    </row>
    <row r="479" spans="1:9" ht="63" customHeight="1">
      <c r="A479" s="28">
        <v>477</v>
      </c>
      <c r="B479" s="28" t="s">
        <v>1643</v>
      </c>
      <c r="C479" s="72">
        <v>20</v>
      </c>
      <c r="D479" s="29" t="s">
        <v>1644</v>
      </c>
      <c r="E479" s="29" t="s">
        <v>13</v>
      </c>
      <c r="F479" s="29" t="s">
        <v>14</v>
      </c>
      <c r="G479" s="29" t="s">
        <v>1342</v>
      </c>
      <c r="H479" s="28">
        <f>Oceny!H480</f>
        <v>23</v>
      </c>
      <c r="I479" s="63" t="s">
        <v>1645</v>
      </c>
    </row>
    <row r="480" spans="1:9" ht="51" customHeight="1">
      <c r="A480" s="28">
        <v>478</v>
      </c>
      <c r="B480" s="28" t="s">
        <v>1646</v>
      </c>
      <c r="C480" s="72">
        <v>20</v>
      </c>
      <c r="D480" s="29" t="s">
        <v>1647</v>
      </c>
      <c r="E480" s="29" t="s">
        <v>19</v>
      </c>
      <c r="F480" s="29" t="s">
        <v>854</v>
      </c>
      <c r="G480" s="29" t="s">
        <v>196</v>
      </c>
      <c r="H480" s="28">
        <f>Oceny!H481</f>
        <v>21</v>
      </c>
      <c r="I480" s="63" t="s">
        <v>1648</v>
      </c>
    </row>
    <row r="481" spans="1:9" ht="63" customHeight="1">
      <c r="A481" s="28">
        <v>479</v>
      </c>
      <c r="B481" s="28" t="s">
        <v>1649</v>
      </c>
      <c r="C481" s="72">
        <v>20</v>
      </c>
      <c r="D481" s="29" t="s">
        <v>1650</v>
      </c>
      <c r="E481" s="29" t="s">
        <v>44</v>
      </c>
      <c r="F481" s="29" t="s">
        <v>133</v>
      </c>
      <c r="G481" s="29" t="s">
        <v>1651</v>
      </c>
      <c r="H481" s="28">
        <f>Oceny!H482</f>
        <v>12</v>
      </c>
      <c r="I481" s="63" t="s">
        <v>1652</v>
      </c>
    </row>
    <row r="482" spans="1:9" ht="51" customHeight="1">
      <c r="A482" s="28">
        <v>480</v>
      </c>
      <c r="B482" s="28" t="s">
        <v>1653</v>
      </c>
      <c r="C482" s="72">
        <v>20</v>
      </c>
      <c r="D482" s="29" t="s">
        <v>1654</v>
      </c>
      <c r="E482" s="29" t="s">
        <v>19</v>
      </c>
      <c r="F482" s="29" t="s">
        <v>910</v>
      </c>
      <c r="G482" s="29"/>
      <c r="H482" s="28">
        <f>Oceny!H483</f>
        <v>17</v>
      </c>
      <c r="I482" s="63" t="s">
        <v>1655</v>
      </c>
    </row>
    <row r="483" spans="1:9" ht="63" customHeight="1">
      <c r="A483" s="28">
        <v>481</v>
      </c>
      <c r="B483" s="28" t="s">
        <v>1656</v>
      </c>
      <c r="C483" s="72">
        <v>20</v>
      </c>
      <c r="D483" s="29" t="s">
        <v>1657</v>
      </c>
      <c r="E483" s="29" t="s">
        <v>13</v>
      </c>
      <c r="F483" s="29" t="s">
        <v>180</v>
      </c>
      <c r="G483" s="29" t="s">
        <v>1658</v>
      </c>
      <c r="H483" s="28">
        <f>Oceny!H484</f>
        <v>11</v>
      </c>
      <c r="I483" s="63" t="s">
        <v>1659</v>
      </c>
    </row>
    <row r="484" spans="1:9" ht="51" customHeight="1">
      <c r="A484" s="28">
        <v>482</v>
      </c>
      <c r="B484" s="28" t="s">
        <v>1660</v>
      </c>
      <c r="C484" s="72">
        <v>20</v>
      </c>
      <c r="D484" s="29" t="s">
        <v>1661</v>
      </c>
      <c r="E484" s="29" t="s">
        <v>1142</v>
      </c>
      <c r="F484" s="29" t="s">
        <v>1511</v>
      </c>
      <c r="G484" s="29"/>
      <c r="H484" s="28">
        <f>Oceny!H485</f>
        <v>17</v>
      </c>
      <c r="I484" s="63" t="s">
        <v>1662</v>
      </c>
    </row>
    <row r="485" spans="1:9" ht="51" customHeight="1">
      <c r="A485" s="28">
        <v>483</v>
      </c>
      <c r="B485" s="28" t="s">
        <v>1663</v>
      </c>
      <c r="C485" s="72">
        <v>20</v>
      </c>
      <c r="D485" s="29" t="s">
        <v>1664</v>
      </c>
      <c r="E485" s="29" t="s">
        <v>250</v>
      </c>
      <c r="F485" s="29" t="s">
        <v>1009</v>
      </c>
      <c r="G485" s="29" t="s">
        <v>1665</v>
      </c>
      <c r="H485" s="28">
        <f>Oceny!H486</f>
        <v>17</v>
      </c>
      <c r="I485" s="63" t="s">
        <v>1666</v>
      </c>
    </row>
    <row r="486" spans="1:9" ht="63" customHeight="1">
      <c r="A486" s="28">
        <v>484</v>
      </c>
      <c r="B486" s="28" t="s">
        <v>1667</v>
      </c>
      <c r="C486" s="72">
        <v>20</v>
      </c>
      <c r="D486" s="29" t="s">
        <v>1668</v>
      </c>
      <c r="E486" s="29" t="s">
        <v>89</v>
      </c>
      <c r="F486" s="29" t="s">
        <v>672</v>
      </c>
      <c r="G486" s="29" t="s">
        <v>1669</v>
      </c>
      <c r="H486" s="28">
        <f>Oceny!H487</f>
        <v>16</v>
      </c>
      <c r="I486" s="63" t="s">
        <v>1670</v>
      </c>
    </row>
    <row r="487" spans="1:9" ht="63" customHeight="1">
      <c r="A487" s="28">
        <v>485</v>
      </c>
      <c r="B487" s="28" t="s">
        <v>1671</v>
      </c>
      <c r="C487" s="72">
        <v>20</v>
      </c>
      <c r="D487" s="29" t="s">
        <v>1672</v>
      </c>
      <c r="E487" s="29" t="s">
        <v>305</v>
      </c>
      <c r="F487" s="29" t="s">
        <v>1441</v>
      </c>
      <c r="G487" s="29"/>
      <c r="H487" s="28">
        <f>Oceny!H488</f>
        <v>18</v>
      </c>
      <c r="I487" s="63" t="s">
        <v>1673</v>
      </c>
    </row>
    <row r="488" spans="1:9" ht="51" customHeight="1">
      <c r="A488" s="28">
        <v>486</v>
      </c>
      <c r="B488" s="28" t="s">
        <v>1674</v>
      </c>
      <c r="C488" s="72">
        <v>20</v>
      </c>
      <c r="D488" s="29" t="s">
        <v>1675</v>
      </c>
      <c r="E488" s="29" t="s">
        <v>305</v>
      </c>
      <c r="F488" s="29" t="s">
        <v>1441</v>
      </c>
      <c r="G488" s="29"/>
      <c r="H488" s="28">
        <f>Oceny!H489</f>
        <v>25</v>
      </c>
      <c r="I488" s="63" t="s">
        <v>1676</v>
      </c>
    </row>
    <row r="489" spans="1:9" ht="51" customHeight="1">
      <c r="A489" s="28">
        <v>487</v>
      </c>
      <c r="B489" s="28" t="s">
        <v>1677</v>
      </c>
      <c r="C489" s="72">
        <v>20</v>
      </c>
      <c r="D489" s="29" t="s">
        <v>1678</v>
      </c>
      <c r="E489" s="29" t="s">
        <v>19</v>
      </c>
      <c r="F489" s="29" t="s">
        <v>425</v>
      </c>
      <c r="G489" s="29"/>
      <c r="H489" s="28">
        <f>Oceny!H490</f>
        <v>20</v>
      </c>
      <c r="I489" s="63" t="s">
        <v>1679</v>
      </c>
    </row>
    <row r="490" spans="1:9" ht="63" customHeight="1">
      <c r="A490" s="28">
        <v>488</v>
      </c>
      <c r="B490" s="28" t="s">
        <v>1680</v>
      </c>
      <c r="C490" s="72">
        <v>20</v>
      </c>
      <c r="D490" s="29" t="s">
        <v>1681</v>
      </c>
      <c r="E490" s="29" t="s">
        <v>13</v>
      </c>
      <c r="F490" s="29" t="s">
        <v>604</v>
      </c>
      <c r="G490" s="29" t="s">
        <v>1682</v>
      </c>
      <c r="H490" s="28">
        <f>Oceny!H491</f>
        <v>13</v>
      </c>
      <c r="I490" s="63" t="s">
        <v>1683</v>
      </c>
    </row>
    <row r="491" spans="1:9" ht="41.25" customHeight="1">
      <c r="A491" s="28">
        <v>489</v>
      </c>
      <c r="B491" s="28" t="s">
        <v>1684</v>
      </c>
      <c r="C491" s="72">
        <v>20</v>
      </c>
      <c r="D491" s="29" t="s">
        <v>1685</v>
      </c>
      <c r="E491" s="29" t="s">
        <v>146</v>
      </c>
      <c r="F491" s="29" t="s">
        <v>1566</v>
      </c>
      <c r="G491" s="29"/>
      <c r="H491" s="28">
        <f>Oceny!H492</f>
        <v>17</v>
      </c>
      <c r="I491" s="63" t="s">
        <v>1686</v>
      </c>
    </row>
    <row r="492" spans="1:9" ht="63" customHeight="1">
      <c r="A492" s="28">
        <v>490</v>
      </c>
      <c r="B492" s="28" t="s">
        <v>1687</v>
      </c>
      <c r="C492" s="72">
        <v>20</v>
      </c>
      <c r="D492" s="29" t="s">
        <v>1688</v>
      </c>
      <c r="E492" s="29" t="s">
        <v>33</v>
      </c>
      <c r="F492" s="29" t="s">
        <v>187</v>
      </c>
      <c r="G492" s="29" t="s">
        <v>1494</v>
      </c>
      <c r="H492" s="28">
        <f>Oceny!H493</f>
        <v>18</v>
      </c>
      <c r="I492" s="63" t="s">
        <v>1689</v>
      </c>
    </row>
    <row r="493" spans="1:9" ht="51" customHeight="1">
      <c r="A493" s="28">
        <v>491</v>
      </c>
      <c r="B493" s="28" t="s">
        <v>1687</v>
      </c>
      <c r="C493" s="72">
        <v>20</v>
      </c>
      <c r="D493" s="29" t="s">
        <v>1690</v>
      </c>
      <c r="E493" s="29" t="s">
        <v>1358</v>
      </c>
      <c r="F493" s="29" t="s">
        <v>1691</v>
      </c>
      <c r="G493" s="29" t="s">
        <v>191</v>
      </c>
      <c r="H493" s="28">
        <f>Oceny!H494</f>
        <v>13</v>
      </c>
      <c r="I493" s="63" t="s">
        <v>1692</v>
      </c>
    </row>
    <row r="494" spans="1:9" ht="63" customHeight="1">
      <c r="A494" s="28">
        <v>492</v>
      </c>
      <c r="B494" s="28" t="s">
        <v>1693</v>
      </c>
      <c r="C494" s="72">
        <v>20</v>
      </c>
      <c r="D494" s="29" t="s">
        <v>1694</v>
      </c>
      <c r="E494" s="29" t="s">
        <v>38</v>
      </c>
      <c r="F494" s="29" t="s">
        <v>1629</v>
      </c>
      <c r="G494" s="29" t="s">
        <v>1695</v>
      </c>
      <c r="H494" s="28">
        <f>Oceny!H495</f>
        <v>17</v>
      </c>
      <c r="I494" s="63" t="s">
        <v>1696</v>
      </c>
    </row>
    <row r="495" spans="1:9" ht="51" customHeight="1">
      <c r="A495" s="28">
        <v>493</v>
      </c>
      <c r="B495" s="28" t="s">
        <v>1697</v>
      </c>
      <c r="C495" s="72">
        <v>20</v>
      </c>
      <c r="D495" s="29" t="s">
        <v>1698</v>
      </c>
      <c r="E495" s="29" t="s">
        <v>25</v>
      </c>
      <c r="F495" s="29" t="s">
        <v>271</v>
      </c>
      <c r="G495" s="29" t="s">
        <v>325</v>
      </c>
      <c r="H495" s="28">
        <f>Oceny!H496</f>
        <v>25</v>
      </c>
      <c r="I495" s="63" t="s">
        <v>1699</v>
      </c>
    </row>
    <row r="496" spans="1:9" ht="51" customHeight="1">
      <c r="A496" s="28">
        <v>494</v>
      </c>
      <c r="B496" s="28" t="s">
        <v>1700</v>
      </c>
      <c r="C496" s="72">
        <v>20</v>
      </c>
      <c r="D496" s="29" t="s">
        <v>1701</v>
      </c>
      <c r="E496" s="29" t="s">
        <v>64</v>
      </c>
      <c r="F496" s="29" t="s">
        <v>1127</v>
      </c>
      <c r="G496" s="29" t="s">
        <v>605</v>
      </c>
      <c r="H496" s="28">
        <f>Oceny!H497</f>
        <v>9</v>
      </c>
      <c r="I496" s="63" t="s">
        <v>1702</v>
      </c>
    </row>
    <row r="497" spans="1:9" ht="51" customHeight="1">
      <c r="A497" s="28">
        <v>495</v>
      </c>
      <c r="B497" s="28" t="s">
        <v>1703</v>
      </c>
      <c r="C497" s="72">
        <v>20</v>
      </c>
      <c r="D497" s="29" t="s">
        <v>1704</v>
      </c>
      <c r="E497" s="29" t="s">
        <v>19</v>
      </c>
      <c r="F497" s="29" t="s">
        <v>95</v>
      </c>
      <c r="G497" s="29" t="s">
        <v>605</v>
      </c>
      <c r="H497" s="28">
        <f>Oceny!H498</f>
        <v>20</v>
      </c>
      <c r="I497" s="63" t="s">
        <v>1705</v>
      </c>
    </row>
    <row r="498" spans="1:9" ht="63" customHeight="1">
      <c r="A498" s="28">
        <v>496</v>
      </c>
      <c r="B498" s="28" t="s">
        <v>1703</v>
      </c>
      <c r="C498" s="72">
        <v>20</v>
      </c>
      <c r="D498" s="29" t="s">
        <v>1706</v>
      </c>
      <c r="E498" s="29" t="s">
        <v>13</v>
      </c>
      <c r="F498" s="29" t="s">
        <v>1222</v>
      </c>
      <c r="G498" s="29" t="s">
        <v>778</v>
      </c>
      <c r="H498" s="28">
        <f>Oceny!H499</f>
        <v>10</v>
      </c>
      <c r="I498" s="63" t="s">
        <v>1707</v>
      </c>
    </row>
    <row r="499" spans="1:9" ht="51" customHeight="1">
      <c r="A499" s="28">
        <v>497</v>
      </c>
      <c r="B499" s="28" t="s">
        <v>1708</v>
      </c>
      <c r="C499" s="72">
        <v>20</v>
      </c>
      <c r="D499" s="29" t="s">
        <v>1709</v>
      </c>
      <c r="E499" s="29" t="s">
        <v>477</v>
      </c>
      <c r="F499" s="29" t="s">
        <v>1710</v>
      </c>
      <c r="G499" s="29"/>
      <c r="H499" s="28">
        <f>Oceny!H500</f>
        <v>24</v>
      </c>
      <c r="I499" s="63" t="s">
        <v>1711</v>
      </c>
    </row>
    <row r="500" spans="1:9" ht="51" customHeight="1">
      <c r="A500" s="28">
        <v>498</v>
      </c>
      <c r="B500" s="28" t="s">
        <v>1712</v>
      </c>
      <c r="C500" s="72">
        <v>20</v>
      </c>
      <c r="D500" s="29" t="s">
        <v>1713</v>
      </c>
      <c r="E500" s="29" t="s">
        <v>477</v>
      </c>
      <c r="F500" s="29" t="s">
        <v>1714</v>
      </c>
      <c r="G500" s="29" t="s">
        <v>1468</v>
      </c>
      <c r="H500" s="28">
        <f>Oceny!H501</f>
        <v>20</v>
      </c>
      <c r="I500" s="63" t="s">
        <v>1715</v>
      </c>
    </row>
    <row r="501" spans="1:9" ht="63" customHeight="1">
      <c r="A501" s="28">
        <v>499</v>
      </c>
      <c r="B501" s="28" t="s">
        <v>1716</v>
      </c>
      <c r="C501" s="72">
        <v>20</v>
      </c>
      <c r="D501" s="29" t="s">
        <v>1717</v>
      </c>
      <c r="E501" s="29" t="s">
        <v>1358</v>
      </c>
      <c r="F501" s="29" t="s">
        <v>1691</v>
      </c>
      <c r="G501" s="29" t="s">
        <v>605</v>
      </c>
      <c r="H501" s="28">
        <f>Oceny!H502</f>
        <v>18</v>
      </c>
      <c r="I501" s="63" t="s">
        <v>1718</v>
      </c>
    </row>
    <row r="502" spans="1:9" ht="63" customHeight="1">
      <c r="A502" s="28">
        <v>500</v>
      </c>
      <c r="B502" s="28" t="s">
        <v>1719</v>
      </c>
      <c r="C502" s="72">
        <v>20</v>
      </c>
      <c r="D502" s="29" t="s">
        <v>1720</v>
      </c>
      <c r="E502" s="29" t="s">
        <v>89</v>
      </c>
      <c r="F502" s="29" t="s">
        <v>1721</v>
      </c>
      <c r="G502" s="29" t="s">
        <v>1722</v>
      </c>
      <c r="H502" s="28">
        <f>Oceny!H503</f>
        <v>10</v>
      </c>
      <c r="I502" s="63" t="s">
        <v>1723</v>
      </c>
    </row>
    <row r="503" spans="1:9" ht="51" customHeight="1">
      <c r="A503" s="28">
        <v>501</v>
      </c>
      <c r="B503" s="28" t="s">
        <v>1724</v>
      </c>
      <c r="C503" s="72">
        <v>20</v>
      </c>
      <c r="D503" s="29" t="s">
        <v>1725</v>
      </c>
      <c r="E503" s="29" t="s">
        <v>305</v>
      </c>
      <c r="F503" s="29" t="s">
        <v>1441</v>
      </c>
      <c r="G503" s="29"/>
      <c r="H503" s="28">
        <f>Oceny!H504</f>
        <v>24</v>
      </c>
      <c r="I503" s="63" t="s">
        <v>1726</v>
      </c>
    </row>
    <row r="504" spans="1:9" ht="63" customHeight="1">
      <c r="A504" s="28">
        <v>502</v>
      </c>
      <c r="B504" s="28" t="s">
        <v>1727</v>
      </c>
      <c r="C504" s="72">
        <v>20</v>
      </c>
      <c r="D504" s="29" t="s">
        <v>1728</v>
      </c>
      <c r="E504" s="29" t="s">
        <v>89</v>
      </c>
      <c r="F504" s="29" t="s">
        <v>1729</v>
      </c>
      <c r="G504" s="29" t="s">
        <v>1082</v>
      </c>
      <c r="H504" s="28">
        <f>Oceny!H505</f>
        <v>13</v>
      </c>
      <c r="I504" s="63" t="s">
        <v>1730</v>
      </c>
    </row>
    <row r="505" spans="1:9" ht="51" customHeight="1">
      <c r="A505" s="28">
        <v>503</v>
      </c>
      <c r="B505" s="28" t="s">
        <v>1731</v>
      </c>
      <c r="C505" s="72">
        <v>20</v>
      </c>
      <c r="D505" s="29" t="s">
        <v>1732</v>
      </c>
      <c r="E505" s="29" t="s">
        <v>19</v>
      </c>
      <c r="F505" s="29" t="s">
        <v>95</v>
      </c>
      <c r="G505" s="29"/>
      <c r="H505" s="28">
        <f>Oceny!H506</f>
        <v>21</v>
      </c>
      <c r="I505" s="63" t="s">
        <v>1733</v>
      </c>
    </row>
    <row r="506" spans="1:9" ht="63" customHeight="1">
      <c r="A506" s="28">
        <v>504</v>
      </c>
      <c r="B506" s="28" t="s">
        <v>1734</v>
      </c>
      <c r="C506" s="72">
        <v>20</v>
      </c>
      <c r="D506" s="29" t="s">
        <v>1735</v>
      </c>
      <c r="E506" s="29" t="s">
        <v>477</v>
      </c>
      <c r="F506" s="29" t="s">
        <v>1528</v>
      </c>
      <c r="G506" s="29" t="s">
        <v>1736</v>
      </c>
      <c r="H506" s="28">
        <f>Oceny!H507</f>
        <v>19</v>
      </c>
      <c r="I506" s="63" t="s">
        <v>1737</v>
      </c>
    </row>
    <row r="507" spans="1:9" ht="63" customHeight="1">
      <c r="A507" s="28">
        <v>505</v>
      </c>
      <c r="B507" s="28" t="s">
        <v>1738</v>
      </c>
      <c r="C507" s="72">
        <v>20</v>
      </c>
      <c r="D507" s="29" t="s">
        <v>1739</v>
      </c>
      <c r="E507" s="29" t="s">
        <v>13</v>
      </c>
      <c r="F507" s="29" t="s">
        <v>60</v>
      </c>
      <c r="G507" s="29" t="s">
        <v>1740</v>
      </c>
      <c r="H507" s="28">
        <f>Oceny!H508</f>
        <v>15</v>
      </c>
      <c r="I507" s="63" t="s">
        <v>1741</v>
      </c>
    </row>
    <row r="508" spans="1:9" ht="51" customHeight="1">
      <c r="A508" s="28">
        <v>506</v>
      </c>
      <c r="B508" s="28" t="s">
        <v>1742</v>
      </c>
      <c r="C508" s="72">
        <v>20</v>
      </c>
      <c r="D508" s="29" t="s">
        <v>1743</v>
      </c>
      <c r="E508" s="29" t="s">
        <v>1358</v>
      </c>
      <c r="F508" s="29" t="s">
        <v>1359</v>
      </c>
      <c r="G508" s="29"/>
      <c r="H508" s="28">
        <f>Oceny!H509</f>
        <v>15</v>
      </c>
      <c r="I508" s="63" t="s">
        <v>1744</v>
      </c>
    </row>
    <row r="509" spans="1:9" ht="51" customHeight="1">
      <c r="A509" s="28">
        <v>507</v>
      </c>
      <c r="B509" s="28" t="s">
        <v>1745</v>
      </c>
      <c r="C509" s="72">
        <v>20</v>
      </c>
      <c r="D509" s="29" t="s">
        <v>1746</v>
      </c>
      <c r="E509" s="29" t="s">
        <v>19</v>
      </c>
      <c r="F509" s="29" t="s">
        <v>95</v>
      </c>
      <c r="G509" s="29" t="s">
        <v>605</v>
      </c>
      <c r="H509" s="28">
        <f>Oceny!H510</f>
        <v>22</v>
      </c>
      <c r="I509" s="63" t="s">
        <v>1747</v>
      </c>
    </row>
    <row r="510" spans="1:9" ht="51" customHeight="1">
      <c r="A510" s="28">
        <v>508</v>
      </c>
      <c r="B510" s="28" t="s">
        <v>1748</v>
      </c>
      <c r="C510" s="72">
        <v>20</v>
      </c>
      <c r="D510" s="29" t="s">
        <v>1749</v>
      </c>
      <c r="E510" s="29" t="s">
        <v>25</v>
      </c>
      <c r="F510" s="29" t="s">
        <v>55</v>
      </c>
      <c r="G510" s="29"/>
      <c r="H510" s="28">
        <f>Oceny!H511</f>
        <v>16</v>
      </c>
      <c r="I510" s="63" t="s">
        <v>1750</v>
      </c>
    </row>
    <row r="511" spans="1:9" ht="51" customHeight="1">
      <c r="A511" s="28">
        <v>509</v>
      </c>
      <c r="B511" s="28" t="s">
        <v>1751</v>
      </c>
      <c r="C511" s="72">
        <v>20</v>
      </c>
      <c r="D511" s="29" t="s">
        <v>1752</v>
      </c>
      <c r="E511" s="29" t="s">
        <v>305</v>
      </c>
      <c r="F511" s="29" t="s">
        <v>1441</v>
      </c>
      <c r="G511" s="29"/>
      <c r="H511" s="28">
        <f>Oceny!H512</f>
        <v>20</v>
      </c>
      <c r="I511" s="63" t="s">
        <v>1753</v>
      </c>
    </row>
    <row r="512" spans="1:9" ht="51" customHeight="1">
      <c r="A512" s="28">
        <v>510</v>
      </c>
      <c r="B512" s="28" t="s">
        <v>1754</v>
      </c>
      <c r="C512" s="72">
        <v>20</v>
      </c>
      <c r="D512" s="29" t="s">
        <v>1755</v>
      </c>
      <c r="E512" s="29" t="s">
        <v>305</v>
      </c>
      <c r="F512" s="29" t="s">
        <v>450</v>
      </c>
      <c r="G512" s="29" t="s">
        <v>1756</v>
      </c>
      <c r="H512" s="28">
        <f>Oceny!H513</f>
        <v>15</v>
      </c>
      <c r="I512" s="63" t="s">
        <v>1757</v>
      </c>
    </row>
    <row r="513" spans="1:9" ht="63" customHeight="1">
      <c r="A513" s="28">
        <v>511</v>
      </c>
      <c r="B513" s="28" t="s">
        <v>1758</v>
      </c>
      <c r="C513" s="72">
        <v>20</v>
      </c>
      <c r="D513" s="29" t="s">
        <v>1759</v>
      </c>
      <c r="E513" s="29" t="s">
        <v>13</v>
      </c>
      <c r="F513" s="29" t="s">
        <v>1222</v>
      </c>
      <c r="G513" s="29"/>
      <c r="H513" s="28">
        <f>Oceny!H514</f>
        <v>15</v>
      </c>
      <c r="I513" s="63" t="s">
        <v>1760</v>
      </c>
    </row>
    <row r="514" spans="1:9" ht="63" customHeight="1">
      <c r="A514" s="28">
        <v>512</v>
      </c>
      <c r="B514" s="28" t="s">
        <v>1761</v>
      </c>
      <c r="C514" s="72">
        <v>20</v>
      </c>
      <c r="D514" s="29" t="s">
        <v>1762</v>
      </c>
      <c r="E514" s="29" t="s">
        <v>38</v>
      </c>
      <c r="F514" s="29" t="s">
        <v>1763</v>
      </c>
      <c r="G514" s="29"/>
      <c r="H514" s="28">
        <f>Oceny!H515</f>
        <v>16</v>
      </c>
      <c r="I514" s="63" t="s">
        <v>1764</v>
      </c>
    </row>
    <row r="515" spans="1:9" ht="63" customHeight="1">
      <c r="A515" s="28">
        <v>513</v>
      </c>
      <c r="B515" s="28" t="s">
        <v>1765</v>
      </c>
      <c r="C515" s="72">
        <v>20</v>
      </c>
      <c r="D515" s="29" t="s">
        <v>1766</v>
      </c>
      <c r="E515" s="29" t="s">
        <v>89</v>
      </c>
      <c r="F515" s="29" t="s">
        <v>376</v>
      </c>
      <c r="G515" s="29" t="s">
        <v>1682</v>
      </c>
      <c r="H515" s="28">
        <f>Oceny!H516</f>
        <v>11</v>
      </c>
      <c r="I515" s="63" t="s">
        <v>1767</v>
      </c>
    </row>
    <row r="516" spans="1:9" ht="51" customHeight="1">
      <c r="A516" s="28">
        <v>514</v>
      </c>
      <c r="B516" s="28" t="s">
        <v>1768</v>
      </c>
      <c r="C516" s="72">
        <v>20</v>
      </c>
      <c r="D516" s="29" t="s">
        <v>1769</v>
      </c>
      <c r="E516" s="29" t="s">
        <v>13</v>
      </c>
      <c r="F516" s="29" t="s">
        <v>729</v>
      </c>
      <c r="G516" s="29"/>
      <c r="H516" s="28">
        <f>Oceny!H517</f>
        <v>20</v>
      </c>
      <c r="I516" s="63" t="s">
        <v>1770</v>
      </c>
    </row>
    <row r="517" spans="1:9" ht="63" customHeight="1">
      <c r="A517" s="28">
        <v>515</v>
      </c>
      <c r="B517" s="28" t="s">
        <v>1771</v>
      </c>
      <c r="C517" s="72">
        <v>20</v>
      </c>
      <c r="D517" s="29" t="s">
        <v>1772</v>
      </c>
      <c r="E517" s="29" t="s">
        <v>25</v>
      </c>
      <c r="F517" s="29" t="s">
        <v>212</v>
      </c>
      <c r="G517" s="29" t="s">
        <v>1773</v>
      </c>
      <c r="H517" s="28">
        <f>Oceny!H518</f>
        <v>20</v>
      </c>
      <c r="I517" s="63" t="s">
        <v>1774</v>
      </c>
    </row>
    <row r="518" spans="1:9" ht="51" customHeight="1">
      <c r="A518" s="28">
        <v>516</v>
      </c>
      <c r="B518" s="28" t="s">
        <v>1775</v>
      </c>
      <c r="C518" s="72">
        <v>20</v>
      </c>
      <c r="D518" s="29" t="s">
        <v>1776</v>
      </c>
      <c r="E518" s="29" t="s">
        <v>146</v>
      </c>
      <c r="F518" s="29" t="s">
        <v>1777</v>
      </c>
      <c r="G518" s="29" t="s">
        <v>1778</v>
      </c>
      <c r="H518" s="28">
        <f>Oceny!H519</f>
        <v>16</v>
      </c>
      <c r="I518" s="63" t="s">
        <v>1779</v>
      </c>
    </row>
    <row r="519" spans="1:9" ht="51" customHeight="1">
      <c r="A519" s="28">
        <v>517</v>
      </c>
      <c r="B519" s="28" t="s">
        <v>1780</v>
      </c>
      <c r="C519" s="72">
        <v>20</v>
      </c>
      <c r="D519" s="29" t="s">
        <v>1781</v>
      </c>
      <c r="E519" s="29" t="s">
        <v>33</v>
      </c>
      <c r="F519" s="29" t="s">
        <v>236</v>
      </c>
      <c r="G519" s="29"/>
      <c r="H519" s="28">
        <f>Oceny!H520</f>
        <v>16</v>
      </c>
      <c r="I519" s="63" t="s">
        <v>1782</v>
      </c>
    </row>
    <row r="520" spans="1:9" ht="51" customHeight="1">
      <c r="A520" s="28">
        <v>518</v>
      </c>
      <c r="B520" s="28" t="s">
        <v>1783</v>
      </c>
      <c r="C520" s="72">
        <v>20</v>
      </c>
      <c r="D520" s="29" t="s">
        <v>1784</v>
      </c>
      <c r="E520" s="29" t="s">
        <v>25</v>
      </c>
      <c r="F520" s="29" t="s">
        <v>55</v>
      </c>
      <c r="G520" s="29"/>
      <c r="H520" s="28">
        <f>Oceny!H521</f>
        <v>17</v>
      </c>
      <c r="I520" s="63" t="s">
        <v>1785</v>
      </c>
    </row>
    <row r="521" spans="1:9" ht="51" customHeight="1">
      <c r="A521" s="28">
        <v>519</v>
      </c>
      <c r="B521" s="28" t="s">
        <v>1786</v>
      </c>
      <c r="C521" s="72">
        <v>20</v>
      </c>
      <c r="D521" s="29" t="s">
        <v>1787</v>
      </c>
      <c r="E521" s="29" t="s">
        <v>305</v>
      </c>
      <c r="F521" s="29" t="s">
        <v>1441</v>
      </c>
      <c r="G521" s="29"/>
      <c r="H521" s="28">
        <f>Oceny!H522</f>
        <v>15</v>
      </c>
      <c r="I521" s="63" t="s">
        <v>1788</v>
      </c>
    </row>
    <row r="522" spans="1:9" ht="75" customHeight="1">
      <c r="A522" s="28">
        <v>520</v>
      </c>
      <c r="B522" s="28" t="s">
        <v>1789</v>
      </c>
      <c r="C522" s="72">
        <v>20</v>
      </c>
      <c r="D522" s="29" t="s">
        <v>1790</v>
      </c>
      <c r="E522" s="29" t="s">
        <v>13</v>
      </c>
      <c r="F522" s="29" t="s">
        <v>346</v>
      </c>
      <c r="G522" s="29" t="s">
        <v>1756</v>
      </c>
      <c r="H522" s="28">
        <f>Oceny!H523</f>
        <v>13</v>
      </c>
      <c r="I522" s="63" t="s">
        <v>1791</v>
      </c>
    </row>
    <row r="523" spans="1:9" ht="63" customHeight="1">
      <c r="A523" s="28">
        <v>521</v>
      </c>
      <c r="B523" s="28" t="s">
        <v>1792</v>
      </c>
      <c r="C523" s="72">
        <v>20</v>
      </c>
      <c r="D523" s="29" t="s">
        <v>1793</v>
      </c>
      <c r="E523" s="29" t="s">
        <v>250</v>
      </c>
      <c r="F523" s="29" t="s">
        <v>1299</v>
      </c>
      <c r="G523" s="29" t="s">
        <v>455</v>
      </c>
      <c r="H523" s="28">
        <f>Oceny!H524</f>
        <v>15</v>
      </c>
      <c r="I523" s="63" t="s">
        <v>1794</v>
      </c>
    </row>
    <row r="524" spans="1:9" ht="63" customHeight="1">
      <c r="A524" s="28">
        <v>522</v>
      </c>
      <c r="B524" s="28" t="s">
        <v>1792</v>
      </c>
      <c r="C524" s="72">
        <v>20</v>
      </c>
      <c r="D524" s="29" t="s">
        <v>1795</v>
      </c>
      <c r="E524" s="29" t="s">
        <v>89</v>
      </c>
      <c r="F524" s="29" t="s">
        <v>1721</v>
      </c>
      <c r="G524" s="29" t="s">
        <v>388</v>
      </c>
      <c r="H524" s="28">
        <f>Oceny!H525</f>
        <v>13</v>
      </c>
      <c r="I524" s="63" t="s">
        <v>1796</v>
      </c>
    </row>
    <row r="525" spans="1:9" ht="63" customHeight="1">
      <c r="A525" s="28">
        <v>523</v>
      </c>
      <c r="B525" s="28" t="s">
        <v>1797</v>
      </c>
      <c r="C525" s="72">
        <v>20</v>
      </c>
      <c r="D525" s="29" t="s">
        <v>1798</v>
      </c>
      <c r="E525" s="29" t="s">
        <v>38</v>
      </c>
      <c r="F525" s="29" t="s">
        <v>1763</v>
      </c>
      <c r="G525" s="29" t="s">
        <v>1695</v>
      </c>
      <c r="H525" s="28">
        <f>Oceny!H526</f>
        <v>18</v>
      </c>
      <c r="I525" s="63" t="s">
        <v>1799</v>
      </c>
    </row>
    <row r="526" spans="1:9" ht="41.25" customHeight="1">
      <c r="A526" s="28">
        <v>524</v>
      </c>
      <c r="B526" s="28" t="s">
        <v>1800</v>
      </c>
      <c r="C526" s="72">
        <v>20</v>
      </c>
      <c r="D526" s="29" t="s">
        <v>1801</v>
      </c>
      <c r="E526" s="29" t="s">
        <v>1142</v>
      </c>
      <c r="F526" s="29" t="s">
        <v>1802</v>
      </c>
      <c r="G526" s="29" t="s">
        <v>388</v>
      </c>
      <c r="H526" s="28">
        <f>Oceny!H527</f>
        <v>14</v>
      </c>
      <c r="I526" s="63" t="s">
        <v>1803</v>
      </c>
    </row>
    <row r="527" spans="1:9" ht="51" customHeight="1">
      <c r="A527" s="28">
        <v>525</v>
      </c>
      <c r="B527" s="28" t="s">
        <v>1804</v>
      </c>
      <c r="C527" s="72">
        <v>20</v>
      </c>
      <c r="D527" s="29" t="s">
        <v>1805</v>
      </c>
      <c r="E527" s="29" t="s">
        <v>1142</v>
      </c>
      <c r="F527" s="29" t="s">
        <v>1806</v>
      </c>
      <c r="G527" s="29" t="s">
        <v>1570</v>
      </c>
      <c r="H527" s="28">
        <f>Oceny!H528</f>
        <v>14</v>
      </c>
      <c r="I527" s="63" t="s">
        <v>1807</v>
      </c>
    </row>
    <row r="528" spans="1:9" ht="63" customHeight="1">
      <c r="A528" s="28">
        <v>526</v>
      </c>
      <c r="B528" s="28" t="s">
        <v>1808</v>
      </c>
      <c r="C528" s="72">
        <v>20</v>
      </c>
      <c r="D528" s="29" t="s">
        <v>1809</v>
      </c>
      <c r="E528" s="29" t="s">
        <v>64</v>
      </c>
      <c r="F528" s="29" t="s">
        <v>1810</v>
      </c>
      <c r="G528" s="29" t="s">
        <v>1682</v>
      </c>
      <c r="H528" s="28">
        <f>Oceny!H529</f>
        <v>13</v>
      </c>
      <c r="I528" s="63" t="s">
        <v>1811</v>
      </c>
    </row>
    <row r="529" spans="1:9" ht="63" customHeight="1">
      <c r="A529" s="28">
        <v>527</v>
      </c>
      <c r="B529" s="28" t="s">
        <v>1812</v>
      </c>
      <c r="C529" s="72">
        <v>20</v>
      </c>
      <c r="D529" s="29" t="s">
        <v>1813</v>
      </c>
      <c r="E529" s="29" t="s">
        <v>13</v>
      </c>
      <c r="F529" s="29" t="s">
        <v>604</v>
      </c>
      <c r="G529" s="29" t="s">
        <v>1814</v>
      </c>
      <c r="H529" s="28">
        <f>Oceny!H530</f>
        <v>7</v>
      </c>
      <c r="I529" s="63" t="s">
        <v>1815</v>
      </c>
    </row>
    <row r="530" spans="1:9" ht="63" customHeight="1">
      <c r="A530" s="28">
        <v>528</v>
      </c>
      <c r="B530" s="28" t="s">
        <v>1816</v>
      </c>
      <c r="C530" s="72">
        <v>20</v>
      </c>
      <c r="D530" s="29" t="s">
        <v>1817</v>
      </c>
      <c r="E530" s="29" t="s">
        <v>477</v>
      </c>
      <c r="F530" s="29" t="s">
        <v>1710</v>
      </c>
      <c r="G530" s="29" t="s">
        <v>1818</v>
      </c>
      <c r="H530" s="28">
        <f>Oceny!H531</f>
        <v>16</v>
      </c>
      <c r="I530" s="63" t="s">
        <v>1819</v>
      </c>
    </row>
    <row r="531" spans="1:9" ht="51" customHeight="1">
      <c r="A531" s="28">
        <v>529</v>
      </c>
      <c r="B531" s="28" t="s">
        <v>1820</v>
      </c>
      <c r="C531" s="72">
        <v>20</v>
      </c>
      <c r="D531" s="29" t="s">
        <v>1821</v>
      </c>
      <c r="E531" s="29" t="s">
        <v>250</v>
      </c>
      <c r="F531" s="29" t="s">
        <v>1299</v>
      </c>
      <c r="G531" s="29"/>
      <c r="H531" s="28">
        <f>Oceny!H532</f>
        <v>14</v>
      </c>
      <c r="I531" s="63" t="s">
        <v>1822</v>
      </c>
    </row>
    <row r="532" spans="1:9" ht="63" customHeight="1">
      <c r="A532" s="28">
        <v>530</v>
      </c>
      <c r="B532" s="28" t="s">
        <v>1823</v>
      </c>
      <c r="C532" s="72">
        <v>20</v>
      </c>
      <c r="D532" s="29" t="s">
        <v>1824</v>
      </c>
      <c r="E532" s="29" t="s">
        <v>13</v>
      </c>
      <c r="F532" s="29" t="s">
        <v>969</v>
      </c>
      <c r="G532" s="29"/>
      <c r="H532" s="28">
        <f>Oceny!H533</f>
        <v>14</v>
      </c>
      <c r="I532" s="63" t="s">
        <v>1825</v>
      </c>
    </row>
    <row r="533" spans="1:9" ht="51" customHeight="1">
      <c r="A533" s="28">
        <v>531</v>
      </c>
      <c r="B533" s="28" t="s">
        <v>1826</v>
      </c>
      <c r="C533" s="72">
        <v>20</v>
      </c>
      <c r="D533" s="29" t="s">
        <v>1827</v>
      </c>
      <c r="E533" s="29" t="s">
        <v>305</v>
      </c>
      <c r="F533" s="29" t="s">
        <v>1441</v>
      </c>
      <c r="G533" s="29"/>
      <c r="H533" s="28">
        <f>Oceny!H534</f>
        <v>21</v>
      </c>
      <c r="I533" s="63" t="s">
        <v>1828</v>
      </c>
    </row>
    <row r="534" spans="1:9" ht="63" customHeight="1">
      <c r="A534" s="28">
        <v>532</v>
      </c>
      <c r="B534" s="28" t="s">
        <v>1829</v>
      </c>
      <c r="C534" s="72">
        <v>20</v>
      </c>
      <c r="D534" s="29" t="s">
        <v>1830</v>
      </c>
      <c r="E534" s="29" t="s">
        <v>38</v>
      </c>
      <c r="F534" s="29" t="s">
        <v>1629</v>
      </c>
      <c r="G534" s="29"/>
      <c r="H534" s="28">
        <f>Oceny!H535</f>
        <v>16</v>
      </c>
      <c r="I534" s="63" t="s">
        <v>1831</v>
      </c>
    </row>
    <row r="535" spans="1:9" ht="51" customHeight="1">
      <c r="A535" s="28">
        <v>533</v>
      </c>
      <c r="B535" s="28" t="s">
        <v>1832</v>
      </c>
      <c r="C535" s="72">
        <v>20</v>
      </c>
      <c r="D535" s="29" t="s">
        <v>1833</v>
      </c>
      <c r="E535" s="29" t="s">
        <v>305</v>
      </c>
      <c r="F535" s="29" t="s">
        <v>1441</v>
      </c>
      <c r="G535" s="29"/>
      <c r="H535" s="28">
        <f>Oceny!H536</f>
        <v>20</v>
      </c>
      <c r="I535" s="63" t="s">
        <v>1834</v>
      </c>
    </row>
    <row r="536" spans="1:9" ht="51" customHeight="1">
      <c r="A536" s="28">
        <v>534</v>
      </c>
      <c r="B536" s="28" t="s">
        <v>1835</v>
      </c>
      <c r="C536" s="72">
        <v>20</v>
      </c>
      <c r="D536" s="29" t="s">
        <v>1836</v>
      </c>
      <c r="E536" s="29" t="s">
        <v>305</v>
      </c>
      <c r="F536" s="29" t="s">
        <v>1441</v>
      </c>
      <c r="G536" s="29"/>
      <c r="H536" s="28">
        <f>Oceny!H537</f>
        <v>25</v>
      </c>
      <c r="I536" s="63" t="s">
        <v>1837</v>
      </c>
    </row>
    <row r="537" spans="1:9" ht="63" customHeight="1">
      <c r="A537" s="28">
        <v>535</v>
      </c>
      <c r="B537" s="28" t="s">
        <v>1838</v>
      </c>
      <c r="C537" s="72">
        <v>20</v>
      </c>
      <c r="D537" s="29" t="s">
        <v>1839</v>
      </c>
      <c r="E537" s="29" t="s">
        <v>477</v>
      </c>
      <c r="F537" s="29" t="s">
        <v>1840</v>
      </c>
      <c r="G537" s="29" t="s">
        <v>1841</v>
      </c>
      <c r="H537" s="28">
        <f>Oceny!H538</f>
        <v>20</v>
      </c>
      <c r="I537" s="63" t="s">
        <v>1842</v>
      </c>
    </row>
    <row r="538" spans="1:9" ht="63" customHeight="1">
      <c r="A538" s="28">
        <v>536</v>
      </c>
      <c r="B538" s="28" t="s">
        <v>1843</v>
      </c>
      <c r="C538" s="72">
        <v>20</v>
      </c>
      <c r="D538" s="29" t="s">
        <v>1844</v>
      </c>
      <c r="E538" s="29" t="s">
        <v>1358</v>
      </c>
      <c r="F538" s="29" t="s">
        <v>1691</v>
      </c>
      <c r="G538" s="29"/>
      <c r="H538" s="28">
        <f>Oceny!H539</f>
        <v>18</v>
      </c>
      <c r="I538" s="63" t="s">
        <v>1845</v>
      </c>
    </row>
    <row r="539" spans="1:9" ht="51" customHeight="1">
      <c r="A539" s="28">
        <v>537</v>
      </c>
      <c r="B539" s="28" t="s">
        <v>1846</v>
      </c>
      <c r="C539" s="72">
        <v>20</v>
      </c>
      <c r="D539" s="29" t="s">
        <v>1847</v>
      </c>
      <c r="E539" s="29" t="s">
        <v>368</v>
      </c>
      <c r="F539" s="29" t="s">
        <v>369</v>
      </c>
      <c r="G539" s="29"/>
      <c r="H539" s="28">
        <f>Oceny!H540</f>
        <v>16</v>
      </c>
      <c r="I539" s="63" t="s">
        <v>1848</v>
      </c>
    </row>
    <row r="540" spans="1:9" ht="63" customHeight="1">
      <c r="A540" s="28">
        <v>538</v>
      </c>
      <c r="B540" s="28" t="s">
        <v>1849</v>
      </c>
      <c r="C540" s="72">
        <v>20</v>
      </c>
      <c r="D540" s="29" t="s">
        <v>1850</v>
      </c>
      <c r="E540" s="29" t="s">
        <v>89</v>
      </c>
      <c r="F540" s="29" t="s">
        <v>1729</v>
      </c>
      <c r="G540" s="29" t="s">
        <v>1682</v>
      </c>
      <c r="H540" s="28">
        <f>Oceny!H541</f>
        <v>23</v>
      </c>
      <c r="I540" s="63" t="s">
        <v>1851</v>
      </c>
    </row>
    <row r="541" spans="1:9" ht="51" customHeight="1">
      <c r="A541" s="28">
        <v>539</v>
      </c>
      <c r="B541" s="28" t="s">
        <v>1852</v>
      </c>
      <c r="C541" s="72">
        <v>20</v>
      </c>
      <c r="D541" s="29" t="s">
        <v>1853</v>
      </c>
      <c r="E541" s="29" t="s">
        <v>305</v>
      </c>
      <c r="F541" s="29" t="s">
        <v>1441</v>
      </c>
      <c r="G541" s="29"/>
      <c r="H541" s="28">
        <f>Oceny!H542</f>
        <v>21</v>
      </c>
      <c r="I541" s="63" t="s">
        <v>1854</v>
      </c>
    </row>
    <row r="542" spans="1:9" ht="75" customHeight="1">
      <c r="A542" s="28">
        <v>540</v>
      </c>
      <c r="B542" s="28" t="s">
        <v>1855</v>
      </c>
      <c r="C542" s="72">
        <v>20</v>
      </c>
      <c r="D542" s="29" t="s">
        <v>1856</v>
      </c>
      <c r="E542" s="29" t="s">
        <v>1358</v>
      </c>
      <c r="F542" s="29" t="s">
        <v>1691</v>
      </c>
      <c r="G542" s="29" t="s">
        <v>1857</v>
      </c>
      <c r="H542" s="28">
        <f>Oceny!H543</f>
        <v>13</v>
      </c>
      <c r="I542" s="63" t="s">
        <v>1858</v>
      </c>
    </row>
    <row r="543" spans="1:9" ht="51" customHeight="1">
      <c r="A543" s="28">
        <v>541</v>
      </c>
      <c r="B543" s="28" t="s">
        <v>1859</v>
      </c>
      <c r="C543" s="72">
        <v>20</v>
      </c>
      <c r="D543" s="29" t="s">
        <v>1860</v>
      </c>
      <c r="E543" s="29" t="s">
        <v>250</v>
      </c>
      <c r="F543" s="29" t="s">
        <v>1299</v>
      </c>
      <c r="G543" s="29"/>
      <c r="H543" s="28">
        <f>Oceny!H544</f>
        <v>20</v>
      </c>
      <c r="I543" s="63" t="s">
        <v>1861</v>
      </c>
    </row>
    <row r="544" spans="1:9" ht="63" customHeight="1">
      <c r="A544" s="28">
        <v>542</v>
      </c>
      <c r="B544" s="28" t="s">
        <v>1862</v>
      </c>
      <c r="C544" s="72">
        <v>20</v>
      </c>
      <c r="D544" s="29" t="s">
        <v>1863</v>
      </c>
      <c r="E544" s="29" t="s">
        <v>64</v>
      </c>
      <c r="F544" s="29" t="s">
        <v>65</v>
      </c>
      <c r="G544" s="29" t="s">
        <v>1864</v>
      </c>
      <c r="H544" s="28">
        <f>Oceny!H545</f>
        <v>12</v>
      </c>
      <c r="I544" s="63" t="s">
        <v>1865</v>
      </c>
    </row>
    <row r="545" spans="1:9" ht="51" customHeight="1">
      <c r="A545" s="28">
        <v>543</v>
      </c>
      <c r="B545" s="28" t="s">
        <v>1866</v>
      </c>
      <c r="C545" s="72">
        <v>20</v>
      </c>
      <c r="D545" s="29" t="s">
        <v>1867</v>
      </c>
      <c r="E545" s="29" t="s">
        <v>13</v>
      </c>
      <c r="F545" s="29" t="s">
        <v>346</v>
      </c>
      <c r="G545" s="29" t="s">
        <v>191</v>
      </c>
      <c r="H545" s="28">
        <f>Oceny!H546</f>
        <v>20</v>
      </c>
      <c r="I545" s="63" t="s">
        <v>1868</v>
      </c>
    </row>
    <row r="546" spans="1:9" ht="63" customHeight="1">
      <c r="A546" s="28">
        <v>544</v>
      </c>
      <c r="B546" s="28" t="s">
        <v>1869</v>
      </c>
      <c r="C546" s="72">
        <v>20</v>
      </c>
      <c r="D546" s="29" t="s">
        <v>1870</v>
      </c>
      <c r="E546" s="29" t="s">
        <v>25</v>
      </c>
      <c r="F546" s="29" t="s">
        <v>1235</v>
      </c>
      <c r="G546" s="29" t="s">
        <v>1871</v>
      </c>
      <c r="H546" s="28">
        <f>Oceny!H547</f>
        <v>17</v>
      </c>
      <c r="I546" s="63" t="s">
        <v>1872</v>
      </c>
    </row>
    <row r="547" spans="1:9" ht="63" customHeight="1">
      <c r="A547" s="28">
        <v>545</v>
      </c>
      <c r="B547" s="28" t="s">
        <v>1873</v>
      </c>
      <c r="C547" s="72">
        <v>20</v>
      </c>
      <c r="D547" s="29" t="s">
        <v>1874</v>
      </c>
      <c r="E547" s="29" t="s">
        <v>25</v>
      </c>
      <c r="F547" s="29" t="s">
        <v>212</v>
      </c>
      <c r="G547" s="29" t="s">
        <v>554</v>
      </c>
      <c r="H547" s="28">
        <f>Oceny!H548</f>
        <v>18</v>
      </c>
      <c r="I547" s="63" t="s">
        <v>1875</v>
      </c>
    </row>
    <row r="548" spans="1:9" ht="51" customHeight="1">
      <c r="A548" s="28">
        <v>546</v>
      </c>
      <c r="B548" s="28" t="s">
        <v>1876</v>
      </c>
      <c r="C548" s="72">
        <v>20</v>
      </c>
      <c r="D548" s="29" t="s">
        <v>1877</v>
      </c>
      <c r="E548" s="29" t="s">
        <v>250</v>
      </c>
      <c r="F548" s="29" t="s">
        <v>1878</v>
      </c>
      <c r="G548" s="29"/>
      <c r="H548" s="28">
        <f>Oceny!H549</f>
        <v>13</v>
      </c>
      <c r="I548" s="63" t="s">
        <v>1879</v>
      </c>
    </row>
    <row r="549" spans="1:9" ht="63" customHeight="1">
      <c r="A549" s="28">
        <v>547</v>
      </c>
      <c r="B549" s="28" t="s">
        <v>1880</v>
      </c>
      <c r="C549" s="72">
        <v>20</v>
      </c>
      <c r="D549" s="29" t="s">
        <v>1881</v>
      </c>
      <c r="E549" s="29" t="s">
        <v>25</v>
      </c>
      <c r="F549" s="29" t="s">
        <v>1235</v>
      </c>
      <c r="G549" s="29" t="s">
        <v>1882</v>
      </c>
      <c r="H549" s="28">
        <f>Oceny!H550</f>
        <v>25</v>
      </c>
      <c r="I549" s="63" t="s">
        <v>1883</v>
      </c>
    </row>
    <row r="550" spans="1:9" ht="75" customHeight="1">
      <c r="A550" s="28">
        <v>548</v>
      </c>
      <c r="B550" s="28" t="s">
        <v>1884</v>
      </c>
      <c r="C550" s="72">
        <v>20</v>
      </c>
      <c r="D550" s="29" t="s">
        <v>1885</v>
      </c>
      <c r="E550" s="29" t="s">
        <v>1358</v>
      </c>
      <c r="F550" s="29" t="s">
        <v>1359</v>
      </c>
      <c r="G550" s="29" t="s">
        <v>1886</v>
      </c>
      <c r="H550" s="28">
        <f>Oceny!H551</f>
        <v>10</v>
      </c>
      <c r="I550" s="63" t="s">
        <v>1887</v>
      </c>
    </row>
    <row r="551" spans="1:9" ht="63" customHeight="1">
      <c r="A551" s="28">
        <v>549</v>
      </c>
      <c r="B551" s="28" t="s">
        <v>1888</v>
      </c>
      <c r="C551" s="72">
        <v>20</v>
      </c>
      <c r="D551" s="29" t="s">
        <v>1889</v>
      </c>
      <c r="E551" s="29" t="s">
        <v>250</v>
      </c>
      <c r="F551" s="29" t="s">
        <v>926</v>
      </c>
      <c r="G551" s="29" t="s">
        <v>1890</v>
      </c>
      <c r="H551" s="28">
        <f>Oceny!H552</f>
        <v>18</v>
      </c>
      <c r="I551" s="63" t="s">
        <v>1891</v>
      </c>
    </row>
    <row r="552" spans="1:9" ht="51" customHeight="1">
      <c r="A552" s="28">
        <v>550</v>
      </c>
      <c r="B552" s="28" t="s">
        <v>1892</v>
      </c>
      <c r="C552" s="72">
        <v>20</v>
      </c>
      <c r="D552" s="29" t="s">
        <v>1893</v>
      </c>
      <c r="E552" s="29" t="s">
        <v>305</v>
      </c>
      <c r="F552" s="29" t="s">
        <v>1441</v>
      </c>
      <c r="G552" s="29"/>
      <c r="H552" s="28">
        <f>Oceny!H553</f>
        <v>12</v>
      </c>
      <c r="I552" s="63" t="s">
        <v>1894</v>
      </c>
    </row>
    <row r="553" spans="1:9" ht="51" customHeight="1">
      <c r="A553" s="28">
        <v>551</v>
      </c>
      <c r="B553" s="28" t="s">
        <v>1895</v>
      </c>
      <c r="C553" s="72">
        <v>20</v>
      </c>
      <c r="D553" s="29" t="s">
        <v>1896</v>
      </c>
      <c r="E553" s="29" t="s">
        <v>1142</v>
      </c>
      <c r="F553" s="29" t="s">
        <v>1143</v>
      </c>
      <c r="G553" s="29"/>
      <c r="H553" s="28">
        <f>Oceny!H554</f>
        <v>14</v>
      </c>
      <c r="I553" s="63" t="s">
        <v>1897</v>
      </c>
    </row>
    <row r="554" spans="1:9" ht="51" customHeight="1">
      <c r="A554" s="28">
        <v>552</v>
      </c>
      <c r="B554" s="28" t="s">
        <v>1898</v>
      </c>
      <c r="C554" s="72">
        <v>20</v>
      </c>
      <c r="D554" s="29" t="s">
        <v>1899</v>
      </c>
      <c r="E554" s="29" t="s">
        <v>13</v>
      </c>
      <c r="F554" s="29" t="s">
        <v>1222</v>
      </c>
      <c r="G554" s="29"/>
      <c r="H554" s="28">
        <f>Oceny!H555</f>
        <v>14</v>
      </c>
      <c r="I554" s="63" t="s">
        <v>1900</v>
      </c>
    </row>
    <row r="555" spans="1:9" ht="51" customHeight="1">
      <c r="A555" s="28">
        <v>553</v>
      </c>
      <c r="B555" s="28" t="s">
        <v>1901</v>
      </c>
      <c r="C555" s="72">
        <v>20</v>
      </c>
      <c r="D555" s="29" t="s">
        <v>1902</v>
      </c>
      <c r="E555" s="29" t="s">
        <v>13</v>
      </c>
      <c r="F555" s="29" t="s">
        <v>82</v>
      </c>
      <c r="G555" s="29"/>
      <c r="H555" s="28">
        <f>Oceny!H556</f>
        <v>20</v>
      </c>
      <c r="I555" s="63" t="s">
        <v>1903</v>
      </c>
    </row>
    <row r="556" spans="1:9" ht="51" customHeight="1">
      <c r="A556" s="28">
        <v>554</v>
      </c>
      <c r="B556" s="28" t="s">
        <v>1904</v>
      </c>
      <c r="C556" s="72">
        <v>20</v>
      </c>
      <c r="D556" s="29" t="s">
        <v>1905</v>
      </c>
      <c r="E556" s="29" t="s">
        <v>25</v>
      </c>
      <c r="F556" s="29" t="s">
        <v>1235</v>
      </c>
      <c r="G556" s="29"/>
      <c r="H556" s="28">
        <f>Oceny!H557</f>
        <v>25</v>
      </c>
      <c r="I556" s="63" t="s">
        <v>1906</v>
      </c>
    </row>
    <row r="557" spans="1:9" ht="63" customHeight="1">
      <c r="A557" s="28">
        <v>555</v>
      </c>
      <c r="B557" s="28" t="s">
        <v>1907</v>
      </c>
      <c r="C557" s="72">
        <v>20</v>
      </c>
      <c r="D557" s="29" t="s">
        <v>1908</v>
      </c>
      <c r="E557" s="29" t="s">
        <v>146</v>
      </c>
      <c r="F557" s="29" t="s">
        <v>1566</v>
      </c>
      <c r="G557" s="29" t="s">
        <v>1909</v>
      </c>
      <c r="H557" s="28">
        <f>Oceny!H558</f>
        <v>18</v>
      </c>
      <c r="I557" s="63" t="s">
        <v>1910</v>
      </c>
    </row>
    <row r="558" spans="1:9" ht="51" customHeight="1">
      <c r="A558" s="28">
        <v>556</v>
      </c>
      <c r="B558" s="28" t="s">
        <v>1911</v>
      </c>
      <c r="C558" s="72">
        <v>20</v>
      </c>
      <c r="D558" s="29" t="s">
        <v>1912</v>
      </c>
      <c r="E558" s="29" t="s">
        <v>1913</v>
      </c>
      <c r="F558" s="29" t="s">
        <v>1914</v>
      </c>
      <c r="G558" s="29"/>
      <c r="H558" s="28">
        <f>Oceny!H559</f>
        <v>16</v>
      </c>
      <c r="I558" s="63" t="s">
        <v>1915</v>
      </c>
    </row>
    <row r="559" spans="1:9" ht="51" customHeight="1">
      <c r="A559" s="28">
        <v>557</v>
      </c>
      <c r="B559" s="28" t="s">
        <v>1916</v>
      </c>
      <c r="C559" s="72">
        <v>20</v>
      </c>
      <c r="D559" s="29" t="s">
        <v>1917</v>
      </c>
      <c r="E559" s="29" t="s">
        <v>13</v>
      </c>
      <c r="F559" s="29" t="s">
        <v>1222</v>
      </c>
      <c r="G559" s="29"/>
      <c r="H559" s="28">
        <f>Oceny!H560</f>
        <v>18</v>
      </c>
      <c r="I559" s="63" t="s">
        <v>1918</v>
      </c>
    </row>
    <row r="560" spans="1:9" ht="51" customHeight="1">
      <c r="A560" s="28">
        <v>558</v>
      </c>
      <c r="B560" s="28" t="s">
        <v>1919</v>
      </c>
      <c r="C560" s="72">
        <v>20</v>
      </c>
      <c r="D560" s="29" t="s">
        <v>1920</v>
      </c>
      <c r="E560" s="29" t="s">
        <v>250</v>
      </c>
      <c r="F560" s="29" t="s">
        <v>1921</v>
      </c>
      <c r="G560" s="29"/>
      <c r="H560" s="28">
        <f>Oceny!H561</f>
        <v>16</v>
      </c>
      <c r="I560" s="63" t="s">
        <v>1922</v>
      </c>
    </row>
    <row r="561" spans="1:9" ht="63" customHeight="1">
      <c r="A561" s="28">
        <v>559</v>
      </c>
      <c r="B561" s="28" t="s">
        <v>1923</v>
      </c>
      <c r="C561" s="72">
        <v>20</v>
      </c>
      <c r="D561" s="29" t="s">
        <v>1924</v>
      </c>
      <c r="E561" s="29" t="s">
        <v>13</v>
      </c>
      <c r="F561" s="29" t="s">
        <v>1222</v>
      </c>
      <c r="G561" s="29"/>
      <c r="H561" s="28">
        <f>Oceny!H562</f>
        <v>16</v>
      </c>
      <c r="I561" s="63" t="s">
        <v>1925</v>
      </c>
    </row>
    <row r="562" spans="1:9" ht="51" customHeight="1">
      <c r="A562" s="28">
        <v>560</v>
      </c>
      <c r="B562" s="28" t="s">
        <v>1926</v>
      </c>
      <c r="C562" s="72">
        <v>20</v>
      </c>
      <c r="D562" s="29" t="s">
        <v>1927</v>
      </c>
      <c r="E562" s="29" t="s">
        <v>1358</v>
      </c>
      <c r="F562" s="29" t="s">
        <v>1928</v>
      </c>
      <c r="G562" s="29"/>
      <c r="H562" s="28">
        <f>Oceny!H563</f>
        <v>19</v>
      </c>
      <c r="I562" s="63" t="s">
        <v>1929</v>
      </c>
    </row>
    <row r="563" spans="1:9" ht="51" customHeight="1">
      <c r="A563" s="28">
        <v>561</v>
      </c>
      <c r="B563" s="28" t="s">
        <v>1930</v>
      </c>
      <c r="C563" s="72">
        <v>20</v>
      </c>
      <c r="D563" s="29" t="s">
        <v>1931</v>
      </c>
      <c r="E563" s="29" t="s">
        <v>13</v>
      </c>
      <c r="F563" s="29" t="s">
        <v>729</v>
      </c>
      <c r="G563" s="29"/>
      <c r="H563" s="28">
        <f>Oceny!H564</f>
        <v>20</v>
      </c>
      <c r="I563" s="63" t="s">
        <v>1932</v>
      </c>
    </row>
    <row r="564" spans="1:9" ht="51" customHeight="1">
      <c r="A564" s="28">
        <v>562</v>
      </c>
      <c r="B564" s="28" t="s">
        <v>1933</v>
      </c>
      <c r="C564" s="72">
        <v>20</v>
      </c>
      <c r="D564" s="29" t="s">
        <v>1934</v>
      </c>
      <c r="E564" s="29" t="s">
        <v>13</v>
      </c>
      <c r="F564" s="29" t="s">
        <v>82</v>
      </c>
      <c r="G564" s="29"/>
      <c r="H564" s="28">
        <f>Oceny!H565</f>
        <v>17</v>
      </c>
      <c r="I564" s="63" t="s">
        <v>1935</v>
      </c>
    </row>
    <row r="565" spans="1:9" ht="63" customHeight="1">
      <c r="A565" s="28">
        <v>563</v>
      </c>
      <c r="B565" s="28" t="s">
        <v>1936</v>
      </c>
      <c r="C565" s="72">
        <v>20</v>
      </c>
      <c r="D565" s="29" t="s">
        <v>1937</v>
      </c>
      <c r="E565" s="29" t="s">
        <v>38</v>
      </c>
      <c r="F565" s="29" t="s">
        <v>1629</v>
      </c>
      <c r="G565" s="29" t="s">
        <v>1938</v>
      </c>
      <c r="H565" s="28">
        <f>Oceny!H566</f>
        <v>17</v>
      </c>
      <c r="I565" s="63" t="s">
        <v>1939</v>
      </c>
    </row>
    <row r="566" spans="1:9" ht="63" customHeight="1">
      <c r="A566" s="28">
        <v>564</v>
      </c>
      <c r="B566" s="28" t="s">
        <v>1940</v>
      </c>
      <c r="C566" s="72">
        <v>20</v>
      </c>
      <c r="D566" s="29" t="s">
        <v>1941</v>
      </c>
      <c r="E566" s="29" t="s">
        <v>477</v>
      </c>
      <c r="F566" s="29" t="s">
        <v>1528</v>
      </c>
      <c r="G566" s="29"/>
      <c r="H566" s="28">
        <f>Oceny!H567</f>
        <v>21</v>
      </c>
      <c r="I566" s="63" t="s">
        <v>1942</v>
      </c>
    </row>
    <row r="567" spans="1:9" ht="51" customHeight="1">
      <c r="A567" s="28">
        <v>565</v>
      </c>
      <c r="B567" s="28" t="s">
        <v>1943</v>
      </c>
      <c r="C567" s="72">
        <v>20</v>
      </c>
      <c r="D567" s="29" t="s">
        <v>1944</v>
      </c>
      <c r="E567" s="29" t="s">
        <v>368</v>
      </c>
      <c r="F567" s="29" t="s">
        <v>369</v>
      </c>
      <c r="G567" s="29"/>
      <c r="H567" s="28">
        <f>Oceny!H568</f>
        <v>18</v>
      </c>
      <c r="I567" s="63" t="s">
        <v>1945</v>
      </c>
    </row>
    <row r="568" spans="1:9" ht="51" customHeight="1">
      <c r="A568" s="28">
        <v>566</v>
      </c>
      <c r="B568" s="28" t="s">
        <v>1946</v>
      </c>
      <c r="C568" s="72">
        <v>20</v>
      </c>
      <c r="D568" s="29" t="s">
        <v>1947</v>
      </c>
      <c r="E568" s="29" t="s">
        <v>64</v>
      </c>
      <c r="F568" s="29" t="s">
        <v>1948</v>
      </c>
      <c r="G568" s="29"/>
      <c r="H568" s="28">
        <f>Oceny!H569</f>
        <v>15</v>
      </c>
      <c r="I568" s="63" t="s">
        <v>1949</v>
      </c>
    </row>
    <row r="569" spans="1:9" ht="51" customHeight="1">
      <c r="A569" s="28">
        <v>567</v>
      </c>
      <c r="B569" s="28" t="s">
        <v>1950</v>
      </c>
      <c r="C569" s="72">
        <v>20</v>
      </c>
      <c r="D569" s="29" t="s">
        <v>1951</v>
      </c>
      <c r="E569" s="29" t="s">
        <v>250</v>
      </c>
      <c r="F569" s="29" t="s">
        <v>1009</v>
      </c>
      <c r="G569" s="29"/>
      <c r="H569" s="28">
        <f>Oceny!H570</f>
        <v>18</v>
      </c>
      <c r="I569" s="63" t="s">
        <v>1952</v>
      </c>
    </row>
    <row r="570" spans="1:9" ht="51" customHeight="1">
      <c r="A570" s="28">
        <v>568</v>
      </c>
      <c r="B570" s="28" t="s">
        <v>1953</v>
      </c>
      <c r="C570" s="72">
        <v>20</v>
      </c>
      <c r="D570" s="29" t="s">
        <v>1954</v>
      </c>
      <c r="E570" s="29" t="s">
        <v>477</v>
      </c>
      <c r="F570" s="29" t="s">
        <v>1710</v>
      </c>
      <c r="G570" s="29"/>
      <c r="H570" s="28">
        <f>Oceny!H571</f>
        <v>15</v>
      </c>
      <c r="I570" s="63" t="s">
        <v>1955</v>
      </c>
    </row>
    <row r="571" spans="1:9" ht="63" customHeight="1">
      <c r="A571" s="28">
        <v>569</v>
      </c>
      <c r="B571" s="28" t="s">
        <v>1956</v>
      </c>
      <c r="C571" s="72">
        <v>20</v>
      </c>
      <c r="D571" s="29" t="s">
        <v>1957</v>
      </c>
      <c r="E571" s="29" t="s">
        <v>1913</v>
      </c>
      <c r="F571" s="29" t="s">
        <v>1958</v>
      </c>
      <c r="G571" s="29" t="s">
        <v>40</v>
      </c>
      <c r="H571" s="28">
        <f>Oceny!H572</f>
        <v>25</v>
      </c>
      <c r="I571" s="63" t="s">
        <v>1959</v>
      </c>
    </row>
    <row r="572" spans="1:9" ht="51" customHeight="1">
      <c r="A572" s="28">
        <v>570</v>
      </c>
      <c r="B572" s="28" t="s">
        <v>1960</v>
      </c>
      <c r="C572" s="72">
        <v>20</v>
      </c>
      <c r="D572" s="29" t="s">
        <v>1961</v>
      </c>
      <c r="E572" s="29" t="s">
        <v>13</v>
      </c>
      <c r="F572" s="29" t="s">
        <v>969</v>
      </c>
      <c r="G572" s="29"/>
      <c r="H572" s="28">
        <f>Oceny!H573</f>
        <v>17</v>
      </c>
      <c r="I572" s="63" t="s">
        <v>1962</v>
      </c>
    </row>
    <row r="573" spans="1:9" ht="51" customHeight="1">
      <c r="A573" s="28">
        <v>571</v>
      </c>
      <c r="B573" s="28" t="s">
        <v>1963</v>
      </c>
      <c r="C573" s="72">
        <v>20</v>
      </c>
      <c r="D573" s="29" t="s">
        <v>1964</v>
      </c>
      <c r="E573" s="29" t="s">
        <v>33</v>
      </c>
      <c r="F573" s="29" t="s">
        <v>892</v>
      </c>
      <c r="G573" s="29"/>
      <c r="H573" s="28">
        <f>Oceny!H574</f>
        <v>17</v>
      </c>
      <c r="I573" s="63" t="s">
        <v>1965</v>
      </c>
    </row>
    <row r="574" spans="1:9" ht="63" customHeight="1">
      <c r="A574" s="28">
        <v>572</v>
      </c>
      <c r="B574" s="28" t="s">
        <v>1966</v>
      </c>
      <c r="C574" s="72">
        <v>20</v>
      </c>
      <c r="D574" s="29" t="s">
        <v>1967</v>
      </c>
      <c r="E574" s="29" t="s">
        <v>477</v>
      </c>
      <c r="F574" s="29" t="s">
        <v>1383</v>
      </c>
      <c r="G574" s="29" t="s">
        <v>1968</v>
      </c>
      <c r="H574" s="28">
        <f>Oceny!H575</f>
        <v>17</v>
      </c>
      <c r="I574" s="63" t="s">
        <v>1969</v>
      </c>
    </row>
    <row r="575" spans="1:9" ht="63" customHeight="1">
      <c r="A575" s="28">
        <v>573</v>
      </c>
      <c r="B575" s="28" t="s">
        <v>1970</v>
      </c>
      <c r="C575" s="72">
        <v>20</v>
      </c>
      <c r="D575" s="29" t="s">
        <v>1971</v>
      </c>
      <c r="E575" s="29" t="s">
        <v>250</v>
      </c>
      <c r="F575" s="29" t="s">
        <v>1299</v>
      </c>
      <c r="G575" s="29"/>
      <c r="H575" s="28">
        <f>Oceny!H576</f>
        <v>25</v>
      </c>
      <c r="I575" s="63" t="s">
        <v>1972</v>
      </c>
    </row>
    <row r="576" spans="1:9" ht="51" customHeight="1">
      <c r="A576" s="28">
        <v>574</v>
      </c>
      <c r="B576" s="28" t="s">
        <v>1973</v>
      </c>
      <c r="C576" s="72">
        <v>20</v>
      </c>
      <c r="D576" s="29" t="s">
        <v>1974</v>
      </c>
      <c r="E576" s="29" t="s">
        <v>1913</v>
      </c>
      <c r="F576" s="29" t="s">
        <v>1975</v>
      </c>
      <c r="G576" s="29" t="s">
        <v>40</v>
      </c>
      <c r="H576" s="28">
        <f>Oceny!H577</f>
        <v>25</v>
      </c>
      <c r="I576" s="63" t="s">
        <v>1976</v>
      </c>
    </row>
    <row r="577" spans="1:9" ht="63" customHeight="1">
      <c r="A577" s="28">
        <v>575</v>
      </c>
      <c r="B577" s="28" t="s">
        <v>1977</v>
      </c>
      <c r="C577" s="72">
        <v>20</v>
      </c>
      <c r="D577" s="63" t="s">
        <v>1978</v>
      </c>
      <c r="E577" s="63" t="s">
        <v>89</v>
      </c>
      <c r="F577" s="63" t="s">
        <v>376</v>
      </c>
      <c r="G577" s="63"/>
      <c r="H577" s="28">
        <f>Oceny!H578</f>
        <v>22</v>
      </c>
      <c r="I577" s="63" t="s">
        <v>1979</v>
      </c>
    </row>
    <row r="578" spans="1:9" ht="51" customHeight="1">
      <c r="A578" s="28">
        <v>576</v>
      </c>
      <c r="B578" s="28" t="s">
        <v>1980</v>
      </c>
      <c r="C578" s="72">
        <v>20</v>
      </c>
      <c r="D578" s="63" t="s">
        <v>1981</v>
      </c>
      <c r="E578" s="63" t="s">
        <v>305</v>
      </c>
      <c r="F578" s="63" t="s">
        <v>1441</v>
      </c>
      <c r="G578" s="63"/>
      <c r="H578" s="28">
        <f>Oceny!H579</f>
        <v>17</v>
      </c>
      <c r="I578" s="63" t="s">
        <v>1982</v>
      </c>
    </row>
    <row r="579" spans="1:9" ht="63" customHeight="1">
      <c r="A579" s="28">
        <v>577</v>
      </c>
      <c r="B579" s="28" t="s">
        <v>1983</v>
      </c>
      <c r="C579" s="72">
        <v>20</v>
      </c>
      <c r="D579" s="63" t="s">
        <v>1984</v>
      </c>
      <c r="E579" s="63" t="s">
        <v>250</v>
      </c>
      <c r="F579" s="63" t="s">
        <v>1009</v>
      </c>
      <c r="G579" s="63"/>
      <c r="H579" s="28">
        <f>Oceny!H580</f>
        <v>16</v>
      </c>
      <c r="I579" s="63" t="s">
        <v>1985</v>
      </c>
    </row>
    <row r="580" spans="1:9" ht="63" customHeight="1">
      <c r="A580" s="97">
        <v>578</v>
      </c>
      <c r="B580" s="97" t="s">
        <v>1986</v>
      </c>
      <c r="C580" s="126">
        <v>20</v>
      </c>
      <c r="D580" s="83" t="s">
        <v>1987</v>
      </c>
      <c r="E580" s="83" t="s">
        <v>89</v>
      </c>
      <c r="F580" s="83" t="s">
        <v>1721</v>
      </c>
      <c r="G580" s="83" t="s">
        <v>1988</v>
      </c>
      <c r="H580" s="97">
        <f>Oceny!H581</f>
        <v>14</v>
      </c>
      <c r="I580" s="83" t="s">
        <v>1989</v>
      </c>
    </row>
    <row r="581" spans="1:9" ht="63" customHeight="1">
      <c r="A581" s="97">
        <v>579</v>
      </c>
      <c r="B581" s="97" t="s">
        <v>1990</v>
      </c>
      <c r="C581" s="126">
        <v>20</v>
      </c>
      <c r="D581" s="83" t="s">
        <v>1991</v>
      </c>
      <c r="E581" s="83" t="s">
        <v>477</v>
      </c>
      <c r="F581" s="83" t="s">
        <v>1528</v>
      </c>
      <c r="G581" s="83" t="s">
        <v>1992</v>
      </c>
      <c r="H581" s="97">
        <f>Oceny!H582</f>
        <v>19</v>
      </c>
      <c r="I581" s="83" t="s">
        <v>1993</v>
      </c>
    </row>
    <row r="582" spans="1:9" ht="51" customHeight="1">
      <c r="A582" s="97">
        <v>580</v>
      </c>
      <c r="B582" s="97" t="s">
        <v>1994</v>
      </c>
      <c r="C582" s="126">
        <v>20</v>
      </c>
      <c r="D582" s="83" t="s">
        <v>1995</v>
      </c>
      <c r="E582" s="83" t="s">
        <v>1358</v>
      </c>
      <c r="F582" s="83" t="s">
        <v>1996</v>
      </c>
      <c r="G582" s="83" t="s">
        <v>1857</v>
      </c>
      <c r="H582" s="97">
        <f>Oceny!H583</f>
        <v>14</v>
      </c>
      <c r="I582" s="83" t="s">
        <v>1997</v>
      </c>
    </row>
    <row r="583" spans="1:9" ht="51" customHeight="1">
      <c r="A583" s="97">
        <v>581</v>
      </c>
      <c r="B583" s="97" t="s">
        <v>1998</v>
      </c>
      <c r="C583" s="126">
        <v>20</v>
      </c>
      <c r="D583" s="83" t="s">
        <v>1999</v>
      </c>
      <c r="E583" s="83" t="s">
        <v>1358</v>
      </c>
      <c r="F583" s="83" t="s">
        <v>1996</v>
      </c>
      <c r="G583" s="83"/>
      <c r="H583" s="97">
        <f>Oceny!H584</f>
        <v>16</v>
      </c>
      <c r="I583" s="83" t="s">
        <v>2000</v>
      </c>
    </row>
    <row r="584" spans="1:9" ht="51" customHeight="1">
      <c r="A584" s="97">
        <v>582</v>
      </c>
      <c r="B584" s="97" t="s">
        <v>2001</v>
      </c>
      <c r="C584" s="126">
        <v>20</v>
      </c>
      <c r="D584" s="83" t="s">
        <v>2002</v>
      </c>
      <c r="E584" s="83" t="s">
        <v>13</v>
      </c>
      <c r="F584" s="83" t="s">
        <v>82</v>
      </c>
      <c r="G584" s="83"/>
      <c r="H584" s="97">
        <f>Oceny!H585</f>
        <v>19</v>
      </c>
      <c r="I584" s="83" t="s">
        <v>2003</v>
      </c>
    </row>
    <row r="585" spans="1:9" ht="63" customHeight="1">
      <c r="A585" s="98">
        <v>583</v>
      </c>
      <c r="B585" s="98" t="s">
        <v>2004</v>
      </c>
      <c r="C585" s="127">
        <v>20</v>
      </c>
      <c r="D585" s="99" t="s">
        <v>2005</v>
      </c>
      <c r="E585" s="99" t="s">
        <v>13</v>
      </c>
      <c r="F585" s="99" t="s">
        <v>346</v>
      </c>
      <c r="G585" s="99" t="s">
        <v>1756</v>
      </c>
      <c r="H585" s="102">
        <f>Oceny!H586</f>
        <v>19</v>
      </c>
      <c r="I585" s="99" t="s">
        <v>2006</v>
      </c>
    </row>
    <row r="586" spans="1:9" ht="63" customHeight="1">
      <c r="A586" s="130">
        <v>584</v>
      </c>
      <c r="B586" s="130" t="s">
        <v>2007</v>
      </c>
      <c r="C586" s="128">
        <v>20</v>
      </c>
      <c r="D586" s="129" t="s">
        <v>2008</v>
      </c>
      <c r="E586" s="129" t="s">
        <v>13</v>
      </c>
      <c r="F586" s="129" t="s">
        <v>346</v>
      </c>
      <c r="G586" s="129"/>
      <c r="H586" s="106">
        <f>Oceny!H587</f>
        <v>20</v>
      </c>
      <c r="I586" s="129" t="s">
        <v>2009</v>
      </c>
    </row>
    <row r="587" spans="1:9" ht="63" customHeight="1">
      <c r="A587" s="98">
        <v>585</v>
      </c>
      <c r="B587" s="98" t="s">
        <v>2010</v>
      </c>
      <c r="C587" s="127">
        <v>20</v>
      </c>
      <c r="D587" s="99" t="s">
        <v>2011</v>
      </c>
      <c r="E587" s="99" t="s">
        <v>89</v>
      </c>
      <c r="F587" s="99" t="s">
        <v>1729</v>
      </c>
      <c r="G587" s="99" t="s">
        <v>1682</v>
      </c>
      <c r="H587" s="102">
        <f>Oceny!H588</f>
        <v>17</v>
      </c>
      <c r="I587" s="99" t="s">
        <v>2012</v>
      </c>
    </row>
    <row r="588" spans="1:9" ht="51" customHeight="1">
      <c r="A588" s="130">
        <v>586</v>
      </c>
      <c r="B588" s="130" t="s">
        <v>2013</v>
      </c>
      <c r="C588" s="128">
        <v>20</v>
      </c>
      <c r="D588" s="129" t="s">
        <v>2014</v>
      </c>
      <c r="E588" s="129" t="s">
        <v>89</v>
      </c>
      <c r="F588" s="129" t="s">
        <v>2015</v>
      </c>
      <c r="G588" s="129" t="s">
        <v>1682</v>
      </c>
      <c r="H588" s="102">
        <f>Oceny!H589</f>
        <v>19</v>
      </c>
      <c r="I588" s="129" t="s">
        <v>2016</v>
      </c>
    </row>
    <row r="589" spans="1:9" ht="51" customHeight="1">
      <c r="A589" s="98">
        <v>587</v>
      </c>
      <c r="B589" s="98" t="s">
        <v>2017</v>
      </c>
      <c r="C589" s="127">
        <v>20</v>
      </c>
      <c r="D589" s="99" t="s">
        <v>2018</v>
      </c>
      <c r="E589" s="99" t="s">
        <v>44</v>
      </c>
      <c r="F589" s="99" t="s">
        <v>133</v>
      </c>
      <c r="G589" s="99"/>
      <c r="H589" s="108">
        <f>Oceny!H590</f>
        <v>19</v>
      </c>
      <c r="I589" s="99" t="s">
        <v>2019</v>
      </c>
    </row>
    <row r="590" spans="1:9" ht="87.75" customHeight="1">
      <c r="A590" s="130">
        <v>588</v>
      </c>
      <c r="B590" s="130" t="s">
        <v>2020</v>
      </c>
      <c r="C590" s="128">
        <v>20</v>
      </c>
      <c r="D590" s="129" t="s">
        <v>2021</v>
      </c>
      <c r="E590" s="129" t="s">
        <v>1358</v>
      </c>
      <c r="F590" s="129" t="s">
        <v>1359</v>
      </c>
      <c r="G590" s="129" t="s">
        <v>605</v>
      </c>
      <c r="H590" s="110">
        <f>Oceny!H591</f>
        <v>10</v>
      </c>
      <c r="I590" s="129" t="s">
        <v>2022</v>
      </c>
    </row>
    <row r="591" spans="1:9" ht="63" customHeight="1">
      <c r="A591" s="98">
        <v>589</v>
      </c>
      <c r="B591" s="98" t="s">
        <v>2023</v>
      </c>
      <c r="C591" s="127">
        <v>20</v>
      </c>
      <c r="D591" s="99" t="s">
        <v>2024</v>
      </c>
      <c r="E591" s="99" t="s">
        <v>477</v>
      </c>
      <c r="F591" s="99" t="s">
        <v>1840</v>
      </c>
      <c r="G591" s="99" t="s">
        <v>1988</v>
      </c>
      <c r="H591" s="112">
        <f>Oceny!H592</f>
        <v>10</v>
      </c>
      <c r="I591" s="99" t="s">
        <v>2025</v>
      </c>
    </row>
    <row r="592" spans="1:9" ht="51" customHeight="1">
      <c r="A592" s="130">
        <v>590</v>
      </c>
      <c r="B592" s="130" t="s">
        <v>2026</v>
      </c>
      <c r="C592" s="128">
        <v>20</v>
      </c>
      <c r="D592" s="129" t="s">
        <v>2027</v>
      </c>
      <c r="E592" s="129" t="s">
        <v>89</v>
      </c>
      <c r="F592" s="129" t="s">
        <v>833</v>
      </c>
      <c r="G592" s="129" t="s">
        <v>2028</v>
      </c>
      <c r="H592" s="108">
        <f>Oceny!H593</f>
        <v>17</v>
      </c>
      <c r="I592" s="129" t="s">
        <v>2029</v>
      </c>
    </row>
    <row r="593" spans="1:9" ht="51" customHeight="1">
      <c r="A593" s="98">
        <v>591</v>
      </c>
      <c r="B593" s="98" t="s">
        <v>2030</v>
      </c>
      <c r="C593" s="127">
        <v>20</v>
      </c>
      <c r="D593" s="99" t="s">
        <v>2031</v>
      </c>
      <c r="E593" s="99" t="s">
        <v>25</v>
      </c>
      <c r="F593" s="99" t="s">
        <v>99</v>
      </c>
      <c r="G593" s="99"/>
      <c r="H593" s="112">
        <f>Oceny!H594</f>
        <v>17</v>
      </c>
      <c r="I593" s="99" t="s">
        <v>2032</v>
      </c>
    </row>
    <row r="594" spans="1:9" ht="51" customHeight="1">
      <c r="A594" s="130">
        <v>592</v>
      </c>
      <c r="B594" s="130" t="s">
        <v>2033</v>
      </c>
      <c r="C594" s="128">
        <v>20</v>
      </c>
      <c r="D594" s="129" t="s">
        <v>2034</v>
      </c>
      <c r="E594" s="129" t="s">
        <v>477</v>
      </c>
      <c r="F594" s="129" t="s">
        <v>1710</v>
      </c>
      <c r="G594" s="129" t="s">
        <v>2035</v>
      </c>
      <c r="H594" s="114">
        <f>Oceny!H595</f>
        <v>20</v>
      </c>
      <c r="I594" s="129" t="s">
        <v>2036</v>
      </c>
    </row>
    <row r="595" spans="1:9" ht="51" customHeight="1">
      <c r="A595" s="98">
        <v>593</v>
      </c>
      <c r="B595" s="98" t="s">
        <v>2037</v>
      </c>
      <c r="C595" s="127">
        <v>20</v>
      </c>
      <c r="D595" s="99" t="s">
        <v>2038</v>
      </c>
      <c r="E595" s="99" t="s">
        <v>1358</v>
      </c>
      <c r="F595" s="99" t="s">
        <v>1691</v>
      </c>
      <c r="G595" s="99" t="s">
        <v>191</v>
      </c>
      <c r="H595" s="108">
        <f>Oceny!H596</f>
        <v>13</v>
      </c>
      <c r="I595" s="99" t="s">
        <v>2039</v>
      </c>
    </row>
    <row r="596" spans="1:9" ht="63" customHeight="1">
      <c r="A596" s="130">
        <v>594</v>
      </c>
      <c r="B596" s="130" t="s">
        <v>2040</v>
      </c>
      <c r="C596" s="128">
        <v>20</v>
      </c>
      <c r="D596" s="129" t="s">
        <v>2041</v>
      </c>
      <c r="E596" s="129" t="s">
        <v>13</v>
      </c>
      <c r="F596" s="129" t="s">
        <v>82</v>
      </c>
      <c r="G596" s="129" t="s">
        <v>1814</v>
      </c>
      <c r="H596" s="116">
        <f>Oceny!H597</f>
        <v>20</v>
      </c>
      <c r="I596" s="129" t="s">
        <v>2042</v>
      </c>
    </row>
    <row r="597" spans="1:9" ht="51" customHeight="1">
      <c r="A597" s="98">
        <v>595</v>
      </c>
      <c r="B597" s="98" t="s">
        <v>2043</v>
      </c>
      <c r="C597" s="127">
        <v>20</v>
      </c>
      <c r="D597" s="99" t="s">
        <v>2044</v>
      </c>
      <c r="E597" s="99" t="s">
        <v>1358</v>
      </c>
      <c r="F597" s="99" t="s">
        <v>2045</v>
      </c>
      <c r="G597" s="99"/>
      <c r="H597" s="118">
        <f>Oceny!H598</f>
        <v>18</v>
      </c>
      <c r="I597" s="99" t="s">
        <v>2046</v>
      </c>
    </row>
    <row r="598" spans="1:9" ht="63" customHeight="1">
      <c r="A598" s="130">
        <v>596</v>
      </c>
      <c r="B598" s="130" t="s">
        <v>2047</v>
      </c>
      <c r="C598" s="128">
        <v>20</v>
      </c>
      <c r="D598" s="129" t="s">
        <v>2048</v>
      </c>
      <c r="E598" s="129" t="s">
        <v>477</v>
      </c>
      <c r="F598" s="129" t="s">
        <v>1840</v>
      </c>
      <c r="G598" s="129" t="s">
        <v>2035</v>
      </c>
      <c r="H598" s="120">
        <f>Oceny!H599</f>
        <v>24</v>
      </c>
      <c r="I598" s="129" t="s">
        <v>2049</v>
      </c>
    </row>
    <row r="599" spans="1:9" ht="63" customHeight="1">
      <c r="A599" s="98">
        <v>597</v>
      </c>
      <c r="B599" s="98" t="s">
        <v>2050</v>
      </c>
      <c r="C599" s="127">
        <v>20</v>
      </c>
      <c r="D599" s="99" t="s">
        <v>2051</v>
      </c>
      <c r="E599" s="99" t="s">
        <v>13</v>
      </c>
      <c r="F599" s="99" t="s">
        <v>60</v>
      </c>
      <c r="G599" s="99" t="s">
        <v>2052</v>
      </c>
      <c r="H599" s="118">
        <f>Oceny!H600</f>
        <v>16</v>
      </c>
      <c r="I599" s="99" t="s">
        <v>2053</v>
      </c>
    </row>
    <row r="600" spans="1:9" ht="51" customHeight="1">
      <c r="A600" s="130">
        <v>598</v>
      </c>
      <c r="B600" s="130" t="s">
        <v>2054</v>
      </c>
      <c r="C600" s="128">
        <v>20</v>
      </c>
      <c r="D600" s="129" t="s">
        <v>2055</v>
      </c>
      <c r="E600" s="129" t="s">
        <v>1913</v>
      </c>
      <c r="F600" s="129" t="s">
        <v>2056</v>
      </c>
      <c r="G600" s="129"/>
      <c r="H600" s="106">
        <f>Oceny!H601</f>
        <v>16</v>
      </c>
      <c r="I600" s="129" t="s">
        <v>2057</v>
      </c>
    </row>
    <row r="601" spans="1:9" ht="51" customHeight="1">
      <c r="A601" s="98">
        <v>599</v>
      </c>
      <c r="B601" s="98" t="s">
        <v>2058</v>
      </c>
      <c r="C601" s="127">
        <v>20</v>
      </c>
      <c r="D601" s="99" t="s">
        <v>2059</v>
      </c>
      <c r="E601" s="99" t="s">
        <v>438</v>
      </c>
      <c r="F601" s="99" t="s">
        <v>2060</v>
      </c>
      <c r="G601" s="99" t="s">
        <v>2061</v>
      </c>
      <c r="H601" s="112">
        <f>Oceny!H602</f>
        <v>24</v>
      </c>
      <c r="I601" s="99" t="s">
        <v>2062</v>
      </c>
    </row>
    <row r="602" spans="1:9" ht="63" customHeight="1">
      <c r="A602" s="130">
        <v>600</v>
      </c>
      <c r="B602" s="130" t="s">
        <v>2063</v>
      </c>
      <c r="C602" s="128">
        <v>20</v>
      </c>
      <c r="D602" s="129" t="s">
        <v>2064</v>
      </c>
      <c r="E602" s="129" t="s">
        <v>25</v>
      </c>
      <c r="F602" s="129" t="s">
        <v>271</v>
      </c>
      <c r="G602" s="129" t="s">
        <v>402</v>
      </c>
      <c r="H602" s="112">
        <f>Oceny!H603</f>
        <v>16</v>
      </c>
      <c r="I602" s="129" t="s">
        <v>2065</v>
      </c>
    </row>
    <row r="603" spans="1:9" ht="63" customHeight="1">
      <c r="A603" s="98">
        <v>601</v>
      </c>
      <c r="B603" s="98" t="s">
        <v>2066</v>
      </c>
      <c r="C603" s="127">
        <v>20</v>
      </c>
      <c r="D603" s="99" t="s">
        <v>2067</v>
      </c>
      <c r="E603" s="99" t="s">
        <v>38</v>
      </c>
      <c r="F603" s="99" t="s">
        <v>1629</v>
      </c>
      <c r="G603" s="99" t="s">
        <v>321</v>
      </c>
      <c r="H603" s="110">
        <f>Oceny!H604</f>
        <v>19</v>
      </c>
      <c r="I603" s="99" t="s">
        <v>2068</v>
      </c>
    </row>
    <row r="604" spans="1:9" ht="75" customHeight="1">
      <c r="A604" s="130">
        <v>602</v>
      </c>
      <c r="B604" s="130" t="s">
        <v>2069</v>
      </c>
      <c r="C604" s="128">
        <v>20</v>
      </c>
      <c r="D604" s="129" t="s">
        <v>2070</v>
      </c>
      <c r="E604" s="129" t="s">
        <v>250</v>
      </c>
      <c r="F604" s="129" t="s">
        <v>1009</v>
      </c>
      <c r="G604" s="129" t="s">
        <v>1773</v>
      </c>
      <c r="H604" s="106">
        <f>Oceny!H605</f>
        <v>20</v>
      </c>
      <c r="I604" s="129" t="s">
        <v>2071</v>
      </c>
    </row>
    <row r="605" spans="1:9" ht="51" customHeight="1">
      <c r="A605" s="98">
        <v>603</v>
      </c>
      <c r="B605" s="98" t="s">
        <v>2072</v>
      </c>
      <c r="C605" s="127">
        <v>20</v>
      </c>
      <c r="D605" s="99" t="s">
        <v>2073</v>
      </c>
      <c r="E605" s="99" t="s">
        <v>13</v>
      </c>
      <c r="F605" s="99" t="s">
        <v>82</v>
      </c>
      <c r="G605" s="99"/>
      <c r="H605" s="110">
        <f>Oceny!H606</f>
        <v>20</v>
      </c>
      <c r="I605" s="99" t="s">
        <v>2074</v>
      </c>
    </row>
    <row r="606" spans="1:9" ht="63" customHeight="1">
      <c r="A606" s="130">
        <v>604</v>
      </c>
      <c r="B606" s="130" t="s">
        <v>2075</v>
      </c>
      <c r="C606" s="128">
        <v>20</v>
      </c>
      <c r="D606" s="129" t="s">
        <v>2076</v>
      </c>
      <c r="E606" s="129" t="s">
        <v>64</v>
      </c>
      <c r="F606" s="129" t="s">
        <v>1127</v>
      </c>
      <c r="G606" s="129" t="s">
        <v>2077</v>
      </c>
      <c r="H606" s="122">
        <f>Oceny!H607</f>
        <v>17</v>
      </c>
      <c r="I606" s="129" t="s">
        <v>2078</v>
      </c>
    </row>
    <row r="607" spans="1:9" ht="63" customHeight="1">
      <c r="A607" s="98">
        <v>605</v>
      </c>
      <c r="B607" s="98" t="s">
        <v>2079</v>
      </c>
      <c r="C607" s="127">
        <v>20</v>
      </c>
      <c r="D607" s="99" t="s">
        <v>2080</v>
      </c>
      <c r="E607" s="99" t="s">
        <v>305</v>
      </c>
      <c r="F607" s="99" t="s">
        <v>2081</v>
      </c>
      <c r="G607" s="99" t="s">
        <v>2082</v>
      </c>
      <c r="H607" s="112">
        <f>Oceny!H608</f>
        <v>19</v>
      </c>
      <c r="I607" s="99" t="s">
        <v>2083</v>
      </c>
    </row>
    <row r="608" spans="1:9" ht="51" customHeight="1">
      <c r="A608" s="130">
        <v>606</v>
      </c>
      <c r="B608" s="130" t="s">
        <v>2084</v>
      </c>
      <c r="C608" s="128">
        <v>20</v>
      </c>
      <c r="D608" s="129" t="s">
        <v>2085</v>
      </c>
      <c r="E608" s="129" t="s">
        <v>64</v>
      </c>
      <c r="F608" s="129" t="s">
        <v>1175</v>
      </c>
      <c r="G608" s="129" t="s">
        <v>2086</v>
      </c>
      <c r="H608" s="122">
        <f>Oceny!H609</f>
        <v>17</v>
      </c>
      <c r="I608" s="129" t="s">
        <v>2087</v>
      </c>
    </row>
    <row r="609" spans="1:9" ht="63" customHeight="1">
      <c r="A609" s="98">
        <v>607</v>
      </c>
      <c r="B609" s="98" t="s">
        <v>2088</v>
      </c>
      <c r="C609" s="127">
        <v>20</v>
      </c>
      <c r="D609" s="99" t="s">
        <v>2089</v>
      </c>
      <c r="E609" s="99" t="s">
        <v>477</v>
      </c>
      <c r="F609" s="99" t="s">
        <v>1714</v>
      </c>
      <c r="G609" s="99"/>
      <c r="H609" s="124">
        <f>Oceny!H610</f>
        <v>21</v>
      </c>
      <c r="I609" s="99" t="s">
        <v>2090</v>
      </c>
    </row>
    <row r="610" spans="1:9" ht="51" customHeight="1">
      <c r="A610" s="130">
        <v>608</v>
      </c>
      <c r="B610" s="130" t="s">
        <v>2091</v>
      </c>
      <c r="C610" s="128">
        <v>20</v>
      </c>
      <c r="D610" s="129" t="s">
        <v>2092</v>
      </c>
      <c r="E610" s="129" t="s">
        <v>250</v>
      </c>
      <c r="F610" s="129" t="s">
        <v>1878</v>
      </c>
      <c r="G610" s="129"/>
      <c r="H610" s="110">
        <f>Oceny!H611</f>
        <v>20</v>
      </c>
      <c r="I610" s="129" t="s">
        <v>2093</v>
      </c>
    </row>
    <row r="611" spans="1:9" ht="51" customHeight="1">
      <c r="A611" s="98">
        <v>609</v>
      </c>
      <c r="B611" s="98" t="s">
        <v>2094</v>
      </c>
      <c r="C611" s="127">
        <v>20</v>
      </c>
      <c r="D611" s="99" t="s">
        <v>2095</v>
      </c>
      <c r="E611" s="99" t="s">
        <v>1142</v>
      </c>
      <c r="F611" s="99" t="s">
        <v>1802</v>
      </c>
      <c r="G611" s="99" t="s">
        <v>56</v>
      </c>
      <c r="H611" s="106">
        <f>Oceny!H612</f>
        <v>21</v>
      </c>
      <c r="I611" s="99" t="s">
        <v>2096</v>
      </c>
    </row>
    <row r="612" spans="1:9" ht="63" customHeight="1">
      <c r="A612" s="130">
        <v>610</v>
      </c>
      <c r="B612" s="130" t="s">
        <v>2097</v>
      </c>
      <c r="C612" s="128">
        <v>20</v>
      </c>
      <c r="D612" s="129" t="s">
        <v>2098</v>
      </c>
      <c r="E612" s="129" t="s">
        <v>13</v>
      </c>
      <c r="F612" s="129" t="s">
        <v>346</v>
      </c>
      <c r="G612" s="129" t="s">
        <v>2099</v>
      </c>
      <c r="H612" s="118">
        <f>Oceny!H613</f>
        <v>17</v>
      </c>
      <c r="I612" s="129" t="s">
        <v>2100</v>
      </c>
    </row>
    <row r="613" spans="1:9" ht="51" customHeight="1">
      <c r="A613" s="98">
        <v>611</v>
      </c>
      <c r="B613" s="98" t="s">
        <v>2101</v>
      </c>
      <c r="C613" s="127">
        <v>20</v>
      </c>
      <c r="D613" s="99" t="s">
        <v>2102</v>
      </c>
      <c r="E613" s="99" t="s">
        <v>13</v>
      </c>
      <c r="F613" s="99" t="s">
        <v>729</v>
      </c>
      <c r="G613" s="99"/>
      <c r="H613" s="108">
        <f>Oceny!H614</f>
        <v>17</v>
      </c>
      <c r="I613" s="99" t="s">
        <v>2103</v>
      </c>
    </row>
    <row r="614" spans="1:9" ht="51" customHeight="1">
      <c r="A614" s="130">
        <v>612</v>
      </c>
      <c r="B614" s="130" t="s">
        <v>2104</v>
      </c>
      <c r="C614" s="128">
        <v>20</v>
      </c>
      <c r="D614" s="129" t="s">
        <v>2105</v>
      </c>
      <c r="E614" s="129" t="s">
        <v>305</v>
      </c>
      <c r="F614" s="129" t="s">
        <v>2081</v>
      </c>
      <c r="G614" s="129" t="s">
        <v>321</v>
      </c>
      <c r="H614" s="118">
        <f>Oceny!H615</f>
        <v>19</v>
      </c>
      <c r="I614" s="129" t="s">
        <v>2106</v>
      </c>
    </row>
    <row r="615" spans="1:9" ht="51" customHeight="1">
      <c r="A615" s="98">
        <v>613</v>
      </c>
      <c r="B615" s="98" t="s">
        <v>2107</v>
      </c>
      <c r="C615" s="127">
        <v>20</v>
      </c>
      <c r="D615" s="99" t="s">
        <v>2108</v>
      </c>
      <c r="E615" s="99" t="s">
        <v>44</v>
      </c>
      <c r="F615" s="99" t="s">
        <v>133</v>
      </c>
      <c r="G615" s="99"/>
      <c r="H615" s="110">
        <f>Oceny!H616</f>
        <v>16</v>
      </c>
      <c r="I615" s="99" t="s">
        <v>2109</v>
      </c>
    </row>
    <row r="616" spans="1:9" ht="63" customHeight="1">
      <c r="A616" s="130">
        <v>614</v>
      </c>
      <c r="B616" s="130" t="s">
        <v>2110</v>
      </c>
      <c r="C616" s="128">
        <v>20</v>
      </c>
      <c r="D616" s="129" t="s">
        <v>2111</v>
      </c>
      <c r="E616" s="129" t="s">
        <v>477</v>
      </c>
      <c r="F616" s="129" t="s">
        <v>1840</v>
      </c>
      <c r="G616" s="129" t="s">
        <v>1988</v>
      </c>
      <c r="H616" s="110">
        <f>Oceny!H617</f>
        <v>20</v>
      </c>
      <c r="I616" s="129" t="s">
        <v>2112</v>
      </c>
    </row>
    <row r="617" spans="1:9" ht="51" customHeight="1">
      <c r="A617" s="98">
        <v>615</v>
      </c>
      <c r="B617" s="98" t="s">
        <v>2110</v>
      </c>
      <c r="C617" s="127">
        <v>20</v>
      </c>
      <c r="D617" s="99" t="s">
        <v>2113</v>
      </c>
      <c r="E617" s="99" t="s">
        <v>13</v>
      </c>
      <c r="F617" s="99" t="s">
        <v>180</v>
      </c>
      <c r="G617" s="99"/>
      <c r="H617" s="112">
        <f>Oceny!H618</f>
        <v>16</v>
      </c>
      <c r="I617" s="99" t="s">
        <v>2114</v>
      </c>
    </row>
    <row r="618" spans="1:9" ht="51" customHeight="1">
      <c r="A618" s="130">
        <v>616</v>
      </c>
      <c r="B618" s="130" t="s">
        <v>2115</v>
      </c>
      <c r="C618" s="128">
        <v>20</v>
      </c>
      <c r="D618" s="129" t="s">
        <v>2116</v>
      </c>
      <c r="E618" s="129" t="s">
        <v>64</v>
      </c>
      <c r="F618" s="129" t="s">
        <v>1948</v>
      </c>
      <c r="G618" s="129"/>
      <c r="H618" s="108">
        <f>Oceny!H619</f>
        <v>17</v>
      </c>
      <c r="I618" s="129" t="s">
        <v>2117</v>
      </c>
    </row>
    <row r="619" spans="1:9" ht="63" customHeight="1">
      <c r="A619" s="98">
        <v>617</v>
      </c>
      <c r="B619" s="98" t="s">
        <v>2118</v>
      </c>
      <c r="C619" s="127">
        <v>20</v>
      </c>
      <c r="D619" s="99" t="s">
        <v>2119</v>
      </c>
      <c r="E619" s="99" t="s">
        <v>13</v>
      </c>
      <c r="F619" s="99" t="s">
        <v>82</v>
      </c>
      <c r="G619" s="99"/>
      <c r="H619" s="116">
        <f>Oceny!H620</f>
        <v>17</v>
      </c>
      <c r="I619" s="99" t="s">
        <v>2120</v>
      </c>
    </row>
    <row r="620" spans="1:9" ht="63" customHeight="1">
      <c r="A620" s="130">
        <v>618</v>
      </c>
      <c r="B620" s="130" t="s">
        <v>2121</v>
      </c>
      <c r="C620" s="128">
        <v>20</v>
      </c>
      <c r="D620" s="129" t="s">
        <v>2122</v>
      </c>
      <c r="E620" s="129" t="s">
        <v>250</v>
      </c>
      <c r="F620" s="129" t="s">
        <v>1299</v>
      </c>
      <c r="G620" s="129" t="s">
        <v>2123</v>
      </c>
      <c r="H620" s="116">
        <f>Oceny!H621</f>
        <v>20</v>
      </c>
      <c r="I620" s="129" t="s">
        <v>2124</v>
      </c>
    </row>
    <row r="621" spans="1:9" ht="78.75" customHeight="1">
      <c r="A621" s="131">
        <v>619</v>
      </c>
      <c r="B621" s="131" t="s">
        <v>2125</v>
      </c>
      <c r="C621" s="131">
        <v>20</v>
      </c>
      <c r="D621" s="131" t="s">
        <v>2126</v>
      </c>
      <c r="E621" s="131" t="s">
        <v>1142</v>
      </c>
      <c r="F621" s="131" t="s">
        <v>1806</v>
      </c>
      <c r="G621" s="132" t="s">
        <v>2127</v>
      </c>
      <c r="H621" s="131">
        <f>Oceny!H622</f>
        <v>20</v>
      </c>
      <c r="I621" s="133" t="s">
        <v>2128</v>
      </c>
    </row>
    <row r="622" spans="1:9" ht="78.75" customHeight="1">
      <c r="A622" s="131">
        <v>620</v>
      </c>
      <c r="B622" s="131" t="s">
        <v>2129</v>
      </c>
      <c r="C622" s="131">
        <v>20</v>
      </c>
      <c r="D622" s="131" t="s">
        <v>2130</v>
      </c>
      <c r="E622" s="131" t="s">
        <v>1142</v>
      </c>
      <c r="F622" s="131" t="s">
        <v>1806</v>
      </c>
      <c r="G622" s="132" t="s">
        <v>2127</v>
      </c>
      <c r="H622" s="131">
        <f>Oceny!H623</f>
        <v>20</v>
      </c>
      <c r="I622" s="133" t="s">
        <v>2131</v>
      </c>
    </row>
    <row r="623" spans="1:9" ht="70.5" customHeight="1">
      <c r="A623" s="131">
        <v>621</v>
      </c>
      <c r="B623" s="131" t="s">
        <v>2129</v>
      </c>
      <c r="C623" s="131">
        <v>20</v>
      </c>
      <c r="D623" s="131" t="s">
        <v>2132</v>
      </c>
      <c r="E623" s="131" t="s">
        <v>1142</v>
      </c>
      <c r="F623" s="131" t="s">
        <v>1806</v>
      </c>
      <c r="G623" s="132" t="s">
        <v>2127</v>
      </c>
      <c r="H623" s="131">
        <f>Oceny!H624</f>
        <v>20</v>
      </c>
      <c r="I623" s="133" t="s">
        <v>2133</v>
      </c>
    </row>
  </sheetData>
  <mergeCells count="1">
    <mergeCell ref="A1:B1"/>
  </mergeCells>
  <conditionalFormatting sqref="H3:H623">
    <cfRule type="colorScale" priority="1">
      <colorScale>
        <cfvo type="min"/>
        <cfvo type="percentile" val="50"/>
        <cfvo type="max"/>
        <color rgb="FFFCE4D6"/>
        <color rgb="FFFFF2CC"/>
        <color rgb="FFA9D18E"/>
      </colorScale>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24"/>
  <sheetViews>
    <sheetView showGridLines="0" workbookViewId="0">
      <pane ySplit="3" topLeftCell="A4" activePane="bottomLeft" state="frozen"/>
      <selection pane="bottomLeft" activeCell="A4" sqref="A4"/>
    </sheetView>
  </sheetViews>
  <sheetFormatPr defaultRowHeight="14.25"/>
  <cols>
    <col min="1" max="1" width="7" customWidth="1"/>
    <col min="2" max="2" width="33" customWidth="1"/>
    <col min="3" max="3" width="13.375" customWidth="1"/>
    <col min="4" max="4" width="21" customWidth="1"/>
    <col min="5" max="5" width="17.375" customWidth="1"/>
    <col min="6" max="6" width="21" customWidth="1"/>
    <col min="7" max="7" width="25" customWidth="1"/>
    <col min="8" max="8" width="14.875" customWidth="1"/>
  </cols>
  <sheetData>
    <row r="1" spans="1:8" ht="27" customHeight="1">
      <c r="A1" s="134" t="s">
        <v>0</v>
      </c>
      <c r="B1" s="134"/>
      <c r="C1" s="13">
        <f>SUBTOTAL(103,A4:A624)</f>
        <v>621</v>
      </c>
      <c r="D1" s="134" t="str">
        <f>"Porównawcza skala znaczenia w obrębie zbioru "&amp;Postacie!C1&amp;" wpisów"</f>
        <v>Porównawcza skala znaczenia w obrębie zbioru 621 wpisów</v>
      </c>
      <c r="E1" s="134"/>
      <c r="F1" s="134"/>
      <c r="G1" s="134"/>
      <c r="H1" s="134"/>
    </row>
    <row r="2" spans="1:8" ht="27.95" customHeight="1">
      <c r="A2" s="135" t="s">
        <v>2134</v>
      </c>
      <c r="B2" s="135"/>
      <c r="C2" s="135"/>
      <c r="D2" s="135"/>
      <c r="E2" s="135"/>
      <c r="F2" s="135"/>
      <c r="G2" s="135"/>
      <c r="H2" s="135"/>
    </row>
    <row r="3" spans="1:8" ht="39.950000000000003" customHeight="1">
      <c r="A3" s="10" t="s">
        <v>2</v>
      </c>
      <c r="B3" s="10" t="s">
        <v>5</v>
      </c>
      <c r="C3" s="10" t="s">
        <v>2135</v>
      </c>
      <c r="D3" s="10" t="s">
        <v>2136</v>
      </c>
      <c r="E3" s="10" t="s">
        <v>2137</v>
      </c>
      <c r="F3" s="10" t="s">
        <v>2138</v>
      </c>
      <c r="G3" s="10" t="s">
        <v>2139</v>
      </c>
      <c r="H3" s="10" t="s">
        <v>2140</v>
      </c>
    </row>
    <row r="4" spans="1:8" s="88" customFormat="1" ht="21.95" customHeight="1">
      <c r="A4" s="81">
        <f>Postacie!A3</f>
        <v>1</v>
      </c>
      <c r="B4" s="93" t="str">
        <f>Postacie!D3</f>
        <v>Ockham, Wilhelm</v>
      </c>
      <c r="C4" s="81">
        <v>5</v>
      </c>
      <c r="D4" s="81">
        <v>5</v>
      </c>
      <c r="E4" s="81">
        <v>5</v>
      </c>
      <c r="F4" s="81">
        <v>4</v>
      </c>
      <c r="G4" s="81">
        <v>5</v>
      </c>
      <c r="H4" s="81">
        <f t="shared" ref="H4:H67" si="0">SUM(C4:G4)</f>
        <v>24</v>
      </c>
    </row>
    <row r="5" spans="1:8" s="88" customFormat="1" ht="21.95" customHeight="1">
      <c r="A5" s="81">
        <f>Postacie!A4</f>
        <v>2</v>
      </c>
      <c r="B5" s="93" t="str">
        <f>Postacie!D4</f>
        <v>Wallingford, Richard of</v>
      </c>
      <c r="C5" s="81">
        <v>3</v>
      </c>
      <c r="D5" s="81">
        <v>3</v>
      </c>
      <c r="E5" s="81">
        <v>2</v>
      </c>
      <c r="F5" s="81">
        <v>2</v>
      </c>
      <c r="G5" s="81">
        <v>2</v>
      </c>
      <c r="H5" s="81">
        <f t="shared" si="0"/>
        <v>12</v>
      </c>
    </row>
    <row r="6" spans="1:8" s="88" customFormat="1" ht="21.95" customHeight="1">
      <c r="A6" s="81">
        <f>Postacie!A5</f>
        <v>3</v>
      </c>
      <c r="B6" s="93" t="str">
        <f>Postacie!D5</f>
        <v>Bradwardine, Thomas</v>
      </c>
      <c r="C6" s="81">
        <v>3</v>
      </c>
      <c r="D6" s="81">
        <v>3</v>
      </c>
      <c r="E6" s="81">
        <v>3</v>
      </c>
      <c r="F6" s="81">
        <v>3</v>
      </c>
      <c r="G6" s="81">
        <v>2</v>
      </c>
      <c r="H6" s="81">
        <f t="shared" si="0"/>
        <v>14</v>
      </c>
    </row>
    <row r="7" spans="1:8" s="88" customFormat="1" ht="21.95" customHeight="1">
      <c r="A7" s="81">
        <f>Postacie!A6</f>
        <v>4</v>
      </c>
      <c r="B7" s="93" t="str">
        <f>Postacie!D6</f>
        <v>Buridan, Jean</v>
      </c>
      <c r="C7" s="81">
        <v>3</v>
      </c>
      <c r="D7" s="81">
        <v>3</v>
      </c>
      <c r="E7" s="81">
        <v>2</v>
      </c>
      <c r="F7" s="81">
        <v>2</v>
      </c>
      <c r="G7" s="81">
        <v>2</v>
      </c>
      <c r="H7" s="81">
        <f t="shared" si="0"/>
        <v>12</v>
      </c>
    </row>
    <row r="8" spans="1:8" s="88" customFormat="1" ht="21.95" customHeight="1">
      <c r="A8" s="81">
        <f>Postacie!A7</f>
        <v>5</v>
      </c>
      <c r="B8" s="93" t="str">
        <f>Postacie!D7</f>
        <v>Chauliac, Guy de</v>
      </c>
      <c r="C8" s="81">
        <v>2</v>
      </c>
      <c r="D8" s="81">
        <v>3</v>
      </c>
      <c r="E8" s="81">
        <v>3</v>
      </c>
      <c r="F8" s="81">
        <v>4</v>
      </c>
      <c r="G8" s="81">
        <v>3</v>
      </c>
      <c r="H8" s="81">
        <f t="shared" si="0"/>
        <v>15</v>
      </c>
    </row>
    <row r="9" spans="1:8" s="88" customFormat="1" ht="21.95" customHeight="1">
      <c r="A9" s="81">
        <f>Postacie!A8</f>
        <v>6</v>
      </c>
      <c r="B9" s="93" t="str">
        <f>Postacie!D8</f>
        <v>Ibn al-Shatir</v>
      </c>
      <c r="C9" s="81">
        <v>3</v>
      </c>
      <c r="D9" s="81">
        <v>3</v>
      </c>
      <c r="E9" s="81">
        <v>3</v>
      </c>
      <c r="F9" s="81">
        <v>2</v>
      </c>
      <c r="G9" s="81">
        <v>2</v>
      </c>
      <c r="H9" s="81">
        <f t="shared" si="0"/>
        <v>13</v>
      </c>
    </row>
    <row r="10" spans="1:8" s="88" customFormat="1" ht="21.95" customHeight="1">
      <c r="A10" s="81">
        <f>Postacie!A9</f>
        <v>7</v>
      </c>
      <c r="B10" s="93" t="str">
        <f>Postacie!D9</f>
        <v>Petrarca, Francesco</v>
      </c>
      <c r="C10" s="81">
        <v>5</v>
      </c>
      <c r="D10" s="81">
        <v>4</v>
      </c>
      <c r="E10" s="81">
        <v>4</v>
      </c>
      <c r="F10" s="81">
        <v>3</v>
      </c>
      <c r="G10" s="81">
        <v>4</v>
      </c>
      <c r="H10" s="81">
        <f t="shared" si="0"/>
        <v>20</v>
      </c>
    </row>
    <row r="11" spans="1:8" s="88" customFormat="1" ht="21.95" customHeight="1">
      <c r="A11" s="81">
        <f>Postacie!A10</f>
        <v>8</v>
      </c>
      <c r="B11" s="93" t="str">
        <f>Postacie!D10</f>
        <v>Dondi, Giovanni de’</v>
      </c>
      <c r="C11" s="81">
        <v>3</v>
      </c>
      <c r="D11" s="81">
        <v>4</v>
      </c>
      <c r="E11" s="81">
        <v>3</v>
      </c>
      <c r="F11" s="81">
        <v>2</v>
      </c>
      <c r="G11" s="81">
        <v>2</v>
      </c>
      <c r="H11" s="81">
        <f t="shared" si="0"/>
        <v>14</v>
      </c>
    </row>
    <row r="12" spans="1:8" s="88" customFormat="1" ht="21.95" customHeight="1">
      <c r="A12" s="81">
        <f>Postacie!A11</f>
        <v>9</v>
      </c>
      <c r="B12" s="93" t="str">
        <f>Postacie!D11</f>
        <v>Albert z Saksonii</v>
      </c>
      <c r="C12" s="81">
        <v>2</v>
      </c>
      <c r="D12" s="81">
        <v>2</v>
      </c>
      <c r="E12" s="81">
        <v>2</v>
      </c>
      <c r="F12" s="81">
        <v>1</v>
      </c>
      <c r="G12" s="81">
        <v>2</v>
      </c>
      <c r="H12" s="81">
        <f t="shared" si="0"/>
        <v>9</v>
      </c>
    </row>
    <row r="13" spans="1:8" s="88" customFormat="1" ht="21.95" customHeight="1">
      <c r="A13" s="81">
        <f>Postacie!A12</f>
        <v>10</v>
      </c>
      <c r="B13" s="93" t="str">
        <f>Postacie!D12</f>
        <v>Oresme, Nicole</v>
      </c>
      <c r="C13" s="81">
        <v>4</v>
      </c>
      <c r="D13" s="81">
        <v>4</v>
      </c>
      <c r="E13" s="81">
        <v>4</v>
      </c>
      <c r="F13" s="81">
        <v>3</v>
      </c>
      <c r="G13" s="81">
        <v>4</v>
      </c>
      <c r="H13" s="81">
        <f t="shared" si="0"/>
        <v>19</v>
      </c>
    </row>
    <row r="14" spans="1:8" s="88" customFormat="1" ht="21.95" customHeight="1">
      <c r="A14" s="81">
        <f>Postacie!A13</f>
        <v>11</v>
      </c>
      <c r="B14" s="93" t="str">
        <f>Postacie!D13</f>
        <v>Wycliffe, John</v>
      </c>
      <c r="C14" s="81">
        <v>2</v>
      </c>
      <c r="D14" s="81">
        <v>2</v>
      </c>
      <c r="E14" s="81">
        <v>4</v>
      </c>
      <c r="F14" s="81">
        <v>1</v>
      </c>
      <c r="G14" s="81">
        <v>4</v>
      </c>
      <c r="H14" s="81">
        <f t="shared" si="0"/>
        <v>13</v>
      </c>
    </row>
    <row r="15" spans="1:8" s="88" customFormat="1" ht="21.95" customHeight="1">
      <c r="A15" s="81">
        <f>Postacie!A14</f>
        <v>12</v>
      </c>
      <c r="B15" s="93" t="str">
        <f>Postacie!D14</f>
        <v>Ibn Chaldun</v>
      </c>
      <c r="C15" s="81">
        <v>5</v>
      </c>
      <c r="D15" s="81">
        <v>5</v>
      </c>
      <c r="E15" s="81">
        <v>5</v>
      </c>
      <c r="F15" s="81">
        <v>4</v>
      </c>
      <c r="G15" s="81">
        <v>5</v>
      </c>
      <c r="H15" s="81">
        <f t="shared" si="0"/>
        <v>24</v>
      </c>
    </row>
    <row r="16" spans="1:8" s="88" customFormat="1" ht="21.95" customHeight="1">
      <c r="A16" s="81">
        <f>Postacie!A15</f>
        <v>13</v>
      </c>
      <c r="B16" s="93" t="str">
        <f>Postacie!D15</f>
        <v>Madhava z Sangamagramy</v>
      </c>
      <c r="C16" s="81">
        <v>5</v>
      </c>
      <c r="D16" s="81">
        <v>5</v>
      </c>
      <c r="E16" s="81">
        <v>3</v>
      </c>
      <c r="F16" s="81">
        <v>5</v>
      </c>
      <c r="G16" s="81">
        <v>3</v>
      </c>
      <c r="H16" s="81">
        <f t="shared" si="0"/>
        <v>21</v>
      </c>
    </row>
    <row r="17" spans="1:8" s="88" customFormat="1" ht="21.95" customHeight="1">
      <c r="A17" s="81">
        <f>Postacie!A16</f>
        <v>14</v>
      </c>
      <c r="B17" s="93" t="str">
        <f>Postacie!D16</f>
        <v>Chrysoloras, Manuel</v>
      </c>
      <c r="C17" s="81">
        <v>2</v>
      </c>
      <c r="D17" s="81">
        <v>3</v>
      </c>
      <c r="E17" s="81">
        <v>4</v>
      </c>
      <c r="F17" s="81">
        <v>3</v>
      </c>
      <c r="G17" s="81">
        <v>4</v>
      </c>
      <c r="H17" s="81">
        <f t="shared" si="0"/>
        <v>16</v>
      </c>
    </row>
    <row r="18" spans="1:8" s="88" customFormat="1" ht="21.95" customHeight="1">
      <c r="A18" s="81">
        <f>Postacie!A17</f>
        <v>15</v>
      </c>
      <c r="B18" s="93" t="str">
        <f>Postacie!D17</f>
        <v>Ailly, Pierre d’</v>
      </c>
      <c r="C18" s="81">
        <v>2</v>
      </c>
      <c r="D18" s="81">
        <v>2</v>
      </c>
      <c r="E18" s="81">
        <v>2</v>
      </c>
      <c r="F18" s="81">
        <v>1</v>
      </c>
      <c r="G18" s="81">
        <v>2</v>
      </c>
      <c r="H18" s="81">
        <f t="shared" si="0"/>
        <v>9</v>
      </c>
    </row>
    <row r="19" spans="1:8" s="88" customFormat="1" ht="21.95" customHeight="1">
      <c r="A19" s="81">
        <f>Postacie!A18</f>
        <v>16</v>
      </c>
      <c r="B19" s="93" t="str">
        <f>Postacie!D18</f>
        <v>Gemistos Plethon, Georgios</v>
      </c>
      <c r="C19" s="81">
        <v>3</v>
      </c>
      <c r="D19" s="81">
        <v>2</v>
      </c>
      <c r="E19" s="81">
        <v>4</v>
      </c>
      <c r="F19" s="81">
        <v>2</v>
      </c>
      <c r="G19" s="81">
        <v>3</v>
      </c>
      <c r="H19" s="81">
        <f t="shared" si="0"/>
        <v>14</v>
      </c>
    </row>
    <row r="20" spans="1:8" s="88" customFormat="1" ht="21.95" customHeight="1">
      <c r="A20" s="81">
        <f>Postacie!A19</f>
        <v>17</v>
      </c>
      <c r="B20" s="93" t="str">
        <f>Postacie!D19</f>
        <v>Qadi Zada al-Rumi</v>
      </c>
      <c r="C20" s="81">
        <v>2</v>
      </c>
      <c r="D20" s="81">
        <v>2</v>
      </c>
      <c r="E20" s="81">
        <v>2</v>
      </c>
      <c r="F20" s="81">
        <v>2</v>
      </c>
      <c r="G20" s="81">
        <v>3</v>
      </c>
      <c r="H20" s="81">
        <f t="shared" si="0"/>
        <v>11</v>
      </c>
    </row>
    <row r="21" spans="1:8" s="88" customFormat="1" ht="21.95" customHeight="1">
      <c r="A21" s="81">
        <f>Postacie!A20</f>
        <v>18</v>
      </c>
      <c r="B21" s="93" t="str">
        <f>Postacie!D20</f>
        <v>Bruni, Leonardo</v>
      </c>
      <c r="C21" s="81">
        <v>2</v>
      </c>
      <c r="D21" s="81">
        <v>3</v>
      </c>
      <c r="E21" s="81">
        <v>4</v>
      </c>
      <c r="F21" s="81">
        <v>2</v>
      </c>
      <c r="G21" s="81">
        <v>3</v>
      </c>
      <c r="H21" s="81">
        <f t="shared" si="0"/>
        <v>14</v>
      </c>
    </row>
    <row r="22" spans="1:8" s="88" customFormat="1" ht="21.95" customHeight="1">
      <c r="A22" s="81">
        <f>Postacie!A21</f>
        <v>19</v>
      </c>
      <c r="B22" s="93" t="str">
        <f>Postacie!D21</f>
        <v>Brunelleschi, Filippo</v>
      </c>
      <c r="C22" s="81">
        <v>4</v>
      </c>
      <c r="D22" s="81">
        <v>3</v>
      </c>
      <c r="E22" s="81">
        <v>3</v>
      </c>
      <c r="F22" s="81">
        <v>3</v>
      </c>
      <c r="G22" s="81">
        <v>3</v>
      </c>
      <c r="H22" s="81">
        <f t="shared" si="0"/>
        <v>16</v>
      </c>
    </row>
    <row r="23" spans="1:8" s="88" customFormat="1" ht="21.95" customHeight="1">
      <c r="A23" s="81">
        <f>Postacie!A22</f>
        <v>20</v>
      </c>
      <c r="B23" s="93" t="str">
        <f>Postacie!D22</f>
        <v>al-Kashi, Dżamszid</v>
      </c>
      <c r="C23" s="81">
        <v>4</v>
      </c>
      <c r="D23" s="81">
        <v>4</v>
      </c>
      <c r="E23" s="81">
        <v>3</v>
      </c>
      <c r="F23" s="81">
        <v>4</v>
      </c>
      <c r="G23" s="81">
        <v>2</v>
      </c>
      <c r="H23" s="81">
        <f t="shared" si="0"/>
        <v>17</v>
      </c>
    </row>
    <row r="24" spans="1:8" s="88" customFormat="1" ht="21.95" customHeight="1">
      <c r="A24" s="81">
        <f>Postacie!A23</f>
        <v>21</v>
      </c>
      <c r="B24" s="93" t="str">
        <f>Postacie!D23</f>
        <v>Parameshvara</v>
      </c>
      <c r="C24" s="81">
        <v>2</v>
      </c>
      <c r="D24" s="81">
        <v>2</v>
      </c>
      <c r="E24" s="81">
        <v>2</v>
      </c>
      <c r="F24" s="81">
        <v>3</v>
      </c>
      <c r="G24" s="81">
        <v>3</v>
      </c>
      <c r="H24" s="81">
        <f t="shared" si="0"/>
        <v>12</v>
      </c>
    </row>
    <row r="25" spans="1:8" s="88" customFormat="1" ht="21.95" customHeight="1">
      <c r="A25" s="81">
        <f>Postacie!A24</f>
        <v>22</v>
      </c>
      <c r="B25" s="93" t="str">
        <f>Postacie!D24</f>
        <v>Uług Beg</v>
      </c>
      <c r="C25" s="81">
        <v>4</v>
      </c>
      <c r="D25" s="81">
        <v>3</v>
      </c>
      <c r="E25" s="81">
        <v>3</v>
      </c>
      <c r="F25" s="81">
        <v>3</v>
      </c>
      <c r="G25" s="81">
        <v>3</v>
      </c>
      <c r="H25" s="81">
        <f t="shared" si="0"/>
        <v>16</v>
      </c>
    </row>
    <row r="26" spans="1:8" s="88" customFormat="1" ht="21.95" customHeight="1">
      <c r="A26" s="81">
        <f>Postacie!A25</f>
        <v>23</v>
      </c>
      <c r="B26" s="93" t="str">
        <f>Postacie!D25</f>
        <v>Gutenberg, Johannes</v>
      </c>
      <c r="C26" s="81">
        <v>4</v>
      </c>
      <c r="D26" s="81">
        <v>5</v>
      </c>
      <c r="E26" s="81">
        <v>5</v>
      </c>
      <c r="F26" s="81">
        <v>5</v>
      </c>
      <c r="G26" s="81">
        <v>5</v>
      </c>
      <c r="H26" s="81">
        <f t="shared" si="0"/>
        <v>24</v>
      </c>
    </row>
    <row r="27" spans="1:8" s="88" customFormat="1" ht="21.95" customHeight="1">
      <c r="A27" s="81">
        <f>Postacie!A26</f>
        <v>24</v>
      </c>
      <c r="B27" s="93" t="str">
        <f>Postacie!D26</f>
        <v>Cusanus, Nicolaus (Mikołaj z Kuzy)</v>
      </c>
      <c r="C27" s="81">
        <v>3</v>
      </c>
      <c r="D27" s="81">
        <v>2</v>
      </c>
      <c r="E27" s="81">
        <v>3</v>
      </c>
      <c r="F27" s="81">
        <v>3</v>
      </c>
      <c r="G27" s="81">
        <v>3</v>
      </c>
      <c r="H27" s="81">
        <f t="shared" si="0"/>
        <v>14</v>
      </c>
    </row>
    <row r="28" spans="1:8" s="88" customFormat="1" ht="21.95" customHeight="1">
      <c r="A28" s="81">
        <f>Postacie!A27</f>
        <v>25</v>
      </c>
      <c r="B28" s="93" t="str">
        <f>Postacie!D27</f>
        <v>Ali Kuszczi</v>
      </c>
      <c r="C28" s="81">
        <v>3</v>
      </c>
      <c r="D28" s="81">
        <v>3</v>
      </c>
      <c r="E28" s="81">
        <v>3</v>
      </c>
      <c r="F28" s="81">
        <v>3</v>
      </c>
      <c r="G28" s="81">
        <v>3</v>
      </c>
      <c r="H28" s="81">
        <f t="shared" si="0"/>
        <v>15</v>
      </c>
    </row>
    <row r="29" spans="1:8" s="88" customFormat="1" ht="21.95" customHeight="1">
      <c r="A29" s="81">
        <f>Postacie!A28</f>
        <v>26</v>
      </c>
      <c r="B29" s="93" t="str">
        <f>Postacie!D28</f>
        <v>Alberti, Leon Battista</v>
      </c>
      <c r="C29" s="81">
        <v>3</v>
      </c>
      <c r="D29" s="81">
        <v>3</v>
      </c>
      <c r="E29" s="81">
        <v>2</v>
      </c>
      <c r="F29" s="81">
        <v>3</v>
      </c>
      <c r="G29" s="81">
        <v>2</v>
      </c>
      <c r="H29" s="81">
        <f t="shared" si="0"/>
        <v>13</v>
      </c>
    </row>
    <row r="30" spans="1:8" s="88" customFormat="1" ht="21.95" customHeight="1">
      <c r="A30" s="81">
        <f>Postacie!A29</f>
        <v>27</v>
      </c>
      <c r="B30" s="93" t="str">
        <f>Postacie!D29</f>
        <v>Valla, Lorenzo</v>
      </c>
      <c r="C30" s="81">
        <v>3</v>
      </c>
      <c r="D30" s="81">
        <v>2</v>
      </c>
      <c r="E30" s="81">
        <v>3</v>
      </c>
      <c r="F30" s="81">
        <v>3</v>
      </c>
      <c r="G30" s="81">
        <v>3</v>
      </c>
      <c r="H30" s="81">
        <f t="shared" si="0"/>
        <v>14</v>
      </c>
    </row>
    <row r="31" spans="1:8" s="88" customFormat="1" ht="21.95" customHeight="1">
      <c r="A31" s="81">
        <f>Postacie!A30</f>
        <v>28</v>
      </c>
      <c r="B31" s="93" t="str">
        <f>Postacie!D30</f>
        <v>Piero della Francesca</v>
      </c>
      <c r="C31" s="81">
        <v>2</v>
      </c>
      <c r="D31" s="81">
        <v>2</v>
      </c>
      <c r="E31" s="81">
        <v>2</v>
      </c>
      <c r="F31" s="81">
        <v>2</v>
      </c>
      <c r="G31" s="81">
        <v>3</v>
      </c>
      <c r="H31" s="81">
        <f t="shared" si="0"/>
        <v>11</v>
      </c>
    </row>
    <row r="32" spans="1:8" s="88" customFormat="1" ht="21.95" customHeight="1">
      <c r="A32" s="81">
        <f>Postacie!A31</f>
        <v>29</v>
      </c>
      <c r="B32" s="93" t="str">
        <f>Postacie!D31</f>
        <v>Ficino, Marsilio</v>
      </c>
      <c r="C32" s="81">
        <v>2</v>
      </c>
      <c r="D32" s="81">
        <v>2</v>
      </c>
      <c r="E32" s="81">
        <v>2</v>
      </c>
      <c r="F32" s="81">
        <v>1</v>
      </c>
      <c r="G32" s="81">
        <v>2</v>
      </c>
      <c r="H32" s="81">
        <f t="shared" si="0"/>
        <v>9</v>
      </c>
    </row>
    <row r="33" spans="1:8" s="88" customFormat="1" ht="21.95" customHeight="1">
      <c r="A33" s="81">
        <f>Postacie!A32</f>
        <v>30</v>
      </c>
      <c r="B33" s="93" t="str">
        <f>Postacie!D32</f>
        <v>Regiomontanus</v>
      </c>
      <c r="C33" s="81">
        <v>2</v>
      </c>
      <c r="D33" s="81">
        <v>2</v>
      </c>
      <c r="E33" s="81">
        <v>2</v>
      </c>
      <c r="F33" s="81">
        <v>2</v>
      </c>
      <c r="G33" s="81">
        <v>3</v>
      </c>
      <c r="H33" s="81">
        <f t="shared" si="0"/>
        <v>11</v>
      </c>
    </row>
    <row r="34" spans="1:8" s="88" customFormat="1" ht="21.95" customHeight="1">
      <c r="A34" s="81">
        <f>Postacie!A33</f>
        <v>31</v>
      </c>
      <c r="B34" s="93" t="str">
        <f>Postacie!D33</f>
        <v>Pacioli, Luca</v>
      </c>
      <c r="C34" s="81">
        <v>2</v>
      </c>
      <c r="D34" s="81">
        <v>3</v>
      </c>
      <c r="E34" s="81">
        <v>4</v>
      </c>
      <c r="F34" s="81">
        <v>5</v>
      </c>
      <c r="G34" s="81">
        <v>5</v>
      </c>
      <c r="H34" s="81">
        <f t="shared" si="0"/>
        <v>19</v>
      </c>
    </row>
    <row r="35" spans="1:8" s="88" customFormat="1" ht="21.95" customHeight="1">
      <c r="A35" s="81">
        <f>Postacie!A34</f>
        <v>32</v>
      </c>
      <c r="B35" s="93" t="str">
        <f>Postacie!D34</f>
        <v>Manuzio, Aldo</v>
      </c>
      <c r="C35" s="81">
        <v>3</v>
      </c>
      <c r="D35" s="81">
        <v>3</v>
      </c>
      <c r="E35" s="81">
        <v>3</v>
      </c>
      <c r="F35" s="81">
        <v>3</v>
      </c>
      <c r="G35" s="81">
        <v>3</v>
      </c>
      <c r="H35" s="81">
        <f t="shared" si="0"/>
        <v>15</v>
      </c>
    </row>
    <row r="36" spans="1:8" s="88" customFormat="1" ht="21.95" customHeight="1">
      <c r="A36" s="81">
        <f>Postacie!A35</f>
        <v>33</v>
      </c>
      <c r="B36" s="93" t="str">
        <f>Postacie!D35</f>
        <v>Vespucci, Amerigo</v>
      </c>
      <c r="C36" s="81">
        <v>1</v>
      </c>
      <c r="D36" s="81">
        <v>2</v>
      </c>
      <c r="E36" s="81">
        <v>4</v>
      </c>
      <c r="F36" s="81">
        <v>1</v>
      </c>
      <c r="G36" s="81">
        <v>3</v>
      </c>
      <c r="H36" s="81">
        <f t="shared" si="0"/>
        <v>11</v>
      </c>
    </row>
    <row r="37" spans="1:8" s="88" customFormat="1" ht="21.95" customHeight="1">
      <c r="A37" s="81">
        <f>Postacie!A36</f>
        <v>34</v>
      </c>
      <c r="B37" s="93" t="str">
        <f>Postacie!D36</f>
        <v>Behaim, Martin</v>
      </c>
      <c r="C37" s="81">
        <v>1</v>
      </c>
      <c r="D37" s="81">
        <v>1</v>
      </c>
      <c r="E37" s="81">
        <v>1</v>
      </c>
      <c r="F37" s="81">
        <v>1</v>
      </c>
      <c r="G37" s="81">
        <v>1</v>
      </c>
      <c r="H37" s="81">
        <f t="shared" si="0"/>
        <v>5</v>
      </c>
    </row>
    <row r="38" spans="1:8" s="88" customFormat="1" ht="21.95" customHeight="1">
      <c r="A38" s="81">
        <f>Postacie!A37</f>
        <v>35</v>
      </c>
      <c r="B38" s="93" t="str">
        <f>Postacie!D37</f>
        <v>Pico della Mirandola, Giovanni</v>
      </c>
      <c r="C38" s="81">
        <v>2</v>
      </c>
      <c r="D38" s="81">
        <v>2</v>
      </c>
      <c r="E38" s="81">
        <v>4</v>
      </c>
      <c r="F38" s="81">
        <v>2</v>
      </c>
      <c r="G38" s="81">
        <v>4</v>
      </c>
      <c r="H38" s="81">
        <f t="shared" si="0"/>
        <v>14</v>
      </c>
    </row>
    <row r="39" spans="1:8" s="88" customFormat="1" ht="21.95" customHeight="1">
      <c r="A39" s="81">
        <f>Postacie!A38</f>
        <v>36</v>
      </c>
      <c r="B39" s="93" t="str">
        <f>Postacie!D38</f>
        <v>Nilakantha Somayaji</v>
      </c>
      <c r="C39" s="81">
        <v>3</v>
      </c>
      <c r="D39" s="81">
        <v>3</v>
      </c>
      <c r="E39" s="81">
        <v>3</v>
      </c>
      <c r="F39" s="81">
        <v>2</v>
      </c>
      <c r="G39" s="81">
        <v>2</v>
      </c>
      <c r="H39" s="81">
        <f t="shared" si="0"/>
        <v>13</v>
      </c>
    </row>
    <row r="40" spans="1:8" s="88" customFormat="1" ht="21.95" customHeight="1">
      <c r="A40" s="81">
        <f>Postacie!A39</f>
        <v>37</v>
      </c>
      <c r="B40" s="93" t="str">
        <f>Postacie!D39</f>
        <v>da Vinci, Leonardo</v>
      </c>
      <c r="C40" s="81">
        <v>4</v>
      </c>
      <c r="D40" s="81">
        <v>4</v>
      </c>
      <c r="E40" s="81">
        <v>4</v>
      </c>
      <c r="F40" s="81">
        <v>4</v>
      </c>
      <c r="G40" s="81">
        <v>4</v>
      </c>
      <c r="H40" s="81">
        <f t="shared" si="0"/>
        <v>20</v>
      </c>
    </row>
    <row r="41" spans="1:8" s="88" customFormat="1" ht="21.95" customHeight="1">
      <c r="A41" s="81">
        <f>Postacie!A40</f>
        <v>38</v>
      </c>
      <c r="B41" s="93" t="str">
        <f>Postacie!D40</f>
        <v>Reuchlin, Johannes</v>
      </c>
      <c r="C41" s="81">
        <v>2</v>
      </c>
      <c r="D41" s="81">
        <v>2</v>
      </c>
      <c r="E41" s="81">
        <v>2</v>
      </c>
      <c r="F41" s="81">
        <v>1</v>
      </c>
      <c r="G41" s="81">
        <v>2</v>
      </c>
      <c r="H41" s="81">
        <f t="shared" si="0"/>
        <v>9</v>
      </c>
    </row>
    <row r="42" spans="1:8" s="88" customFormat="1" ht="21.95" customHeight="1">
      <c r="A42" s="81">
        <f>Postacie!A41</f>
        <v>39</v>
      </c>
      <c r="B42" s="93" t="str">
        <f>Postacie!D41</f>
        <v>Pomponazzi, Pietro</v>
      </c>
      <c r="C42" s="81">
        <v>2</v>
      </c>
      <c r="D42" s="81">
        <v>2</v>
      </c>
      <c r="E42" s="81">
        <v>1</v>
      </c>
      <c r="F42" s="81">
        <v>1</v>
      </c>
      <c r="G42" s="81">
        <v>1</v>
      </c>
      <c r="H42" s="81">
        <f t="shared" si="0"/>
        <v>7</v>
      </c>
    </row>
    <row r="43" spans="1:8" s="88" customFormat="1" ht="21.95" customHeight="1">
      <c r="A43" s="81">
        <f>Postacie!A42</f>
        <v>40</v>
      </c>
      <c r="B43" s="93" t="str">
        <f>Postacie!D42</f>
        <v>Erasmus Roterodamus, Desiderius (Erazm z Rotterdamu)</v>
      </c>
      <c r="C43" s="81">
        <v>4</v>
      </c>
      <c r="D43" s="81">
        <v>4</v>
      </c>
      <c r="E43" s="81">
        <v>4</v>
      </c>
      <c r="F43" s="81">
        <v>3</v>
      </c>
      <c r="G43" s="81">
        <v>4</v>
      </c>
      <c r="H43" s="81">
        <f t="shared" si="0"/>
        <v>19</v>
      </c>
    </row>
    <row r="44" spans="1:8" s="88" customFormat="1" ht="21.95" customHeight="1">
      <c r="A44" s="81">
        <f>Postacie!A43</f>
        <v>41</v>
      </c>
      <c r="B44" s="93" t="str">
        <f>Postacie!D43</f>
        <v>Machiavelli, Niccolò</v>
      </c>
      <c r="C44" s="81">
        <v>4</v>
      </c>
      <c r="D44" s="81">
        <v>4</v>
      </c>
      <c r="E44" s="81">
        <v>4</v>
      </c>
      <c r="F44" s="81">
        <v>3</v>
      </c>
      <c r="G44" s="81">
        <v>4</v>
      </c>
      <c r="H44" s="81">
        <f t="shared" si="0"/>
        <v>19</v>
      </c>
    </row>
    <row r="45" spans="1:8" s="88" customFormat="1" ht="21.95" customHeight="1">
      <c r="A45" s="81">
        <f>Postacie!A44</f>
        <v>42</v>
      </c>
      <c r="B45" s="93" t="str">
        <f>Postacie!D44</f>
        <v>Wang Yangming</v>
      </c>
      <c r="C45" s="81">
        <v>5</v>
      </c>
      <c r="D45" s="81">
        <v>4</v>
      </c>
      <c r="E45" s="81">
        <v>4</v>
      </c>
      <c r="F45" s="81">
        <v>3</v>
      </c>
      <c r="G45" s="81">
        <v>4</v>
      </c>
      <c r="H45" s="81">
        <f t="shared" si="0"/>
        <v>20</v>
      </c>
    </row>
    <row r="46" spans="1:8" s="88" customFormat="1" ht="21.95" customHeight="1">
      <c r="A46" s="81">
        <f>Postacie!A45</f>
        <v>43</v>
      </c>
      <c r="B46" s="93" t="str">
        <f>Postacie!D45</f>
        <v>Kopernik, Mikołaj</v>
      </c>
      <c r="C46" s="81">
        <v>5</v>
      </c>
      <c r="D46" s="81">
        <v>5</v>
      </c>
      <c r="E46" s="81">
        <v>5</v>
      </c>
      <c r="F46" s="81">
        <v>5</v>
      </c>
      <c r="G46" s="81">
        <v>5</v>
      </c>
      <c r="H46" s="81">
        <f t="shared" si="0"/>
        <v>25</v>
      </c>
    </row>
    <row r="47" spans="1:8" s="88" customFormat="1" ht="21.95" customHeight="1">
      <c r="A47" s="81">
        <f>Postacie!A46</f>
        <v>44</v>
      </c>
      <c r="B47" s="93" t="str">
        <f>Postacie!D46</f>
        <v>Fracastoro, Girolamo</v>
      </c>
      <c r="C47" s="81">
        <v>5</v>
      </c>
      <c r="D47" s="81">
        <v>5</v>
      </c>
      <c r="E47" s="81">
        <v>5</v>
      </c>
      <c r="F47" s="81">
        <v>3</v>
      </c>
      <c r="G47" s="81">
        <v>3</v>
      </c>
      <c r="H47" s="81">
        <f t="shared" si="0"/>
        <v>21</v>
      </c>
    </row>
    <row r="48" spans="1:8" s="88" customFormat="1" ht="21.95" customHeight="1">
      <c r="A48" s="81">
        <f>Postacie!A47</f>
        <v>45</v>
      </c>
      <c r="B48" s="93" t="str">
        <f>Postacie!D47</f>
        <v>More, Thomas (Tomasz Morus)</v>
      </c>
      <c r="C48" s="81">
        <v>2</v>
      </c>
      <c r="D48" s="81">
        <v>3</v>
      </c>
      <c r="E48" s="81">
        <v>4</v>
      </c>
      <c r="F48" s="81">
        <v>2</v>
      </c>
      <c r="G48" s="81">
        <v>4</v>
      </c>
      <c r="H48" s="81">
        <f t="shared" si="0"/>
        <v>15</v>
      </c>
    </row>
    <row r="49" spans="1:8" s="88" customFormat="1" ht="21.95" customHeight="1">
      <c r="A49" s="81">
        <f>Postacie!A48</f>
        <v>46</v>
      </c>
      <c r="B49" s="93" t="str">
        <f>Postacie!D48</f>
        <v>Biringuccio, Vannoccio</v>
      </c>
      <c r="C49" s="81">
        <v>4</v>
      </c>
      <c r="D49" s="81">
        <v>5</v>
      </c>
      <c r="E49" s="81">
        <v>5</v>
      </c>
      <c r="F49" s="81">
        <v>4</v>
      </c>
      <c r="G49" s="81">
        <v>3</v>
      </c>
      <c r="H49" s="81">
        <f t="shared" si="0"/>
        <v>21</v>
      </c>
    </row>
    <row r="50" spans="1:8" s="88" customFormat="1" ht="21.95" customHeight="1">
      <c r="A50" s="81">
        <f>Postacie!A49</f>
        <v>47</v>
      </c>
      <c r="B50" s="93" t="str">
        <f>Postacie!D49</f>
        <v>Paracelsus</v>
      </c>
      <c r="C50" s="81">
        <v>3</v>
      </c>
      <c r="D50" s="81">
        <v>3</v>
      </c>
      <c r="E50" s="81">
        <v>4</v>
      </c>
      <c r="F50" s="81">
        <v>1</v>
      </c>
      <c r="G50" s="81">
        <v>3</v>
      </c>
      <c r="H50" s="81">
        <f t="shared" si="0"/>
        <v>14</v>
      </c>
    </row>
    <row r="51" spans="1:8" s="88" customFormat="1" ht="21.95" customHeight="1">
      <c r="A51" s="81">
        <f>Postacie!A50</f>
        <v>48</v>
      </c>
      <c r="B51" s="93" t="str">
        <f>Postacie!D50</f>
        <v>Vives, Juan Luis</v>
      </c>
      <c r="C51" s="81">
        <v>2</v>
      </c>
      <c r="D51" s="81">
        <v>2</v>
      </c>
      <c r="E51" s="81">
        <v>2</v>
      </c>
      <c r="F51" s="81">
        <v>1</v>
      </c>
      <c r="G51" s="81">
        <v>2</v>
      </c>
      <c r="H51" s="81">
        <f t="shared" si="0"/>
        <v>9</v>
      </c>
    </row>
    <row r="52" spans="1:8" s="88" customFormat="1" ht="21.95" customHeight="1">
      <c r="A52" s="81">
        <f>Postacie!A51</f>
        <v>49</v>
      </c>
      <c r="B52" s="93" t="str">
        <f>Postacie!D51</f>
        <v>Agricola, Georgius</v>
      </c>
      <c r="C52" s="81">
        <v>4</v>
      </c>
      <c r="D52" s="81">
        <v>4</v>
      </c>
      <c r="E52" s="81">
        <v>4</v>
      </c>
      <c r="F52" s="81">
        <v>2</v>
      </c>
      <c r="G52" s="81">
        <v>3</v>
      </c>
      <c r="H52" s="81">
        <f t="shared" si="0"/>
        <v>17</v>
      </c>
    </row>
    <row r="53" spans="1:8" s="88" customFormat="1" ht="21.95" customHeight="1">
      <c r="A53" s="81">
        <f>Postacie!A52</f>
        <v>50</v>
      </c>
      <c r="B53" s="93" t="str">
        <f>Postacie!D52</f>
        <v>Cardano, Girolamo</v>
      </c>
      <c r="C53" s="81">
        <v>3</v>
      </c>
      <c r="D53" s="81">
        <v>3</v>
      </c>
      <c r="E53" s="81">
        <v>2</v>
      </c>
      <c r="F53" s="81">
        <v>2</v>
      </c>
      <c r="G53" s="81">
        <v>2</v>
      </c>
      <c r="H53" s="81">
        <f t="shared" si="0"/>
        <v>12</v>
      </c>
    </row>
    <row r="54" spans="1:8" s="88" customFormat="1" ht="21.95" customHeight="1">
      <c r="A54" s="81">
        <f>Postacie!A53</f>
        <v>51</v>
      </c>
      <c r="B54" s="93" t="str">
        <f>Postacie!D53</f>
        <v>Nunes, Pedro</v>
      </c>
      <c r="C54" s="81">
        <v>3</v>
      </c>
      <c r="D54" s="81">
        <v>3</v>
      </c>
      <c r="E54" s="81">
        <v>1</v>
      </c>
      <c r="F54" s="81">
        <v>4</v>
      </c>
      <c r="G54" s="81">
        <v>2</v>
      </c>
      <c r="H54" s="81">
        <f t="shared" si="0"/>
        <v>13</v>
      </c>
    </row>
    <row r="55" spans="1:8" s="88" customFormat="1" ht="21.95" customHeight="1">
      <c r="A55" s="81">
        <f>Postacie!A54</f>
        <v>52</v>
      </c>
      <c r="B55" s="93" t="str">
        <f>Postacie!D54</f>
        <v>Vignola, Giacomo Barozzi da</v>
      </c>
      <c r="C55" s="81">
        <v>4</v>
      </c>
      <c r="D55" s="81">
        <v>4</v>
      </c>
      <c r="E55" s="81">
        <v>3</v>
      </c>
      <c r="F55" s="81">
        <v>3</v>
      </c>
      <c r="G55" s="81">
        <v>2</v>
      </c>
      <c r="H55" s="81">
        <f t="shared" si="0"/>
        <v>16</v>
      </c>
    </row>
    <row r="56" spans="1:8" s="88" customFormat="1" ht="21.95" customHeight="1">
      <c r="A56" s="81">
        <f>Postacie!A55</f>
        <v>53</v>
      </c>
      <c r="B56" s="93" t="str">
        <f>Postacie!D55</f>
        <v>Frisius, Gemma</v>
      </c>
      <c r="C56" s="81">
        <v>4</v>
      </c>
      <c r="D56" s="81">
        <v>5</v>
      </c>
      <c r="E56" s="81">
        <v>5</v>
      </c>
      <c r="F56" s="81">
        <v>4</v>
      </c>
      <c r="G56" s="81">
        <v>3</v>
      </c>
      <c r="H56" s="81">
        <f t="shared" si="0"/>
        <v>21</v>
      </c>
    </row>
    <row r="57" spans="1:8" s="88" customFormat="1" ht="21.95" customHeight="1">
      <c r="A57" s="81">
        <f>Postacie!A56</f>
        <v>54</v>
      </c>
      <c r="B57" s="93" t="str">
        <f>Postacie!D56</f>
        <v>Palladio, Andrea</v>
      </c>
      <c r="C57" s="81">
        <v>4</v>
      </c>
      <c r="D57" s="81">
        <v>5</v>
      </c>
      <c r="E57" s="81">
        <v>5</v>
      </c>
      <c r="F57" s="81">
        <v>3</v>
      </c>
      <c r="G57" s="81">
        <v>3</v>
      </c>
      <c r="H57" s="81">
        <f t="shared" si="0"/>
        <v>20</v>
      </c>
    </row>
    <row r="58" spans="1:8" s="88" customFormat="1" ht="21.95" customHeight="1">
      <c r="A58" s="81">
        <f>Postacie!A57</f>
        <v>55</v>
      </c>
      <c r="B58" s="93" t="str">
        <f>Postacie!D57</f>
        <v>Telesio, Bernardino</v>
      </c>
      <c r="C58" s="81">
        <v>2</v>
      </c>
      <c r="D58" s="81">
        <v>2</v>
      </c>
      <c r="E58" s="81">
        <v>2</v>
      </c>
      <c r="F58" s="81">
        <v>1</v>
      </c>
      <c r="G58" s="81">
        <v>2</v>
      </c>
      <c r="H58" s="81">
        <f t="shared" si="0"/>
        <v>9</v>
      </c>
    </row>
    <row r="59" spans="1:8" s="88" customFormat="1" ht="21.95" customHeight="1">
      <c r="A59" s="81">
        <f>Postacie!A58</f>
        <v>56</v>
      </c>
      <c r="B59" s="93" t="str">
        <f>Postacie!D58</f>
        <v>Paré, Ambroise</v>
      </c>
      <c r="C59" s="81">
        <v>3</v>
      </c>
      <c r="D59" s="81">
        <v>3</v>
      </c>
      <c r="E59" s="81">
        <v>4</v>
      </c>
      <c r="F59" s="81">
        <v>2</v>
      </c>
      <c r="G59" s="81">
        <v>3</v>
      </c>
      <c r="H59" s="81">
        <f t="shared" si="0"/>
        <v>15</v>
      </c>
    </row>
    <row r="60" spans="1:8" s="88" customFormat="1" ht="21.95" customHeight="1">
      <c r="A60" s="81">
        <f>Postacie!A59</f>
        <v>57</v>
      </c>
      <c r="B60" s="93" t="str">
        <f>Postacie!D59</f>
        <v>Servetus, Michael</v>
      </c>
      <c r="C60" s="81">
        <v>2</v>
      </c>
      <c r="D60" s="81">
        <v>2</v>
      </c>
      <c r="E60" s="81">
        <v>2</v>
      </c>
      <c r="F60" s="81">
        <v>2</v>
      </c>
      <c r="G60" s="81">
        <v>3</v>
      </c>
      <c r="H60" s="81">
        <f t="shared" si="0"/>
        <v>11</v>
      </c>
    </row>
    <row r="61" spans="1:8" s="88" customFormat="1" ht="21.95" customHeight="1">
      <c r="A61" s="81">
        <f>Postacie!A60</f>
        <v>58</v>
      </c>
      <c r="B61" s="93" t="str">
        <f>Postacie!D60</f>
        <v>Mercator, Gerardus</v>
      </c>
      <c r="C61" s="81">
        <v>4</v>
      </c>
      <c r="D61" s="81">
        <v>4</v>
      </c>
      <c r="E61" s="81">
        <v>3</v>
      </c>
      <c r="F61" s="81">
        <v>4</v>
      </c>
      <c r="G61" s="81">
        <v>3</v>
      </c>
      <c r="H61" s="81">
        <f t="shared" si="0"/>
        <v>18</v>
      </c>
    </row>
    <row r="62" spans="1:8" s="88" customFormat="1" ht="21.95" customHeight="1">
      <c r="A62" s="81">
        <f>Postacie!A61</f>
        <v>59</v>
      </c>
      <c r="B62" s="93" t="str">
        <f>Postacie!D61</f>
        <v>Vesalius, Andreas</v>
      </c>
      <c r="C62" s="81">
        <v>4</v>
      </c>
      <c r="D62" s="81">
        <v>5</v>
      </c>
      <c r="E62" s="81">
        <v>4</v>
      </c>
      <c r="F62" s="81">
        <v>3</v>
      </c>
      <c r="G62" s="81">
        <v>4</v>
      </c>
      <c r="H62" s="81">
        <f t="shared" si="0"/>
        <v>20</v>
      </c>
    </row>
    <row r="63" spans="1:8" s="88" customFormat="1" ht="21.95" customHeight="1">
      <c r="A63" s="81">
        <f>Postacie!A62</f>
        <v>60</v>
      </c>
      <c r="B63" s="93" t="str">
        <f>Postacie!D62</f>
        <v>Ramus, Petrus</v>
      </c>
      <c r="C63" s="81">
        <v>2</v>
      </c>
      <c r="D63" s="81">
        <v>2</v>
      </c>
      <c r="E63" s="81">
        <v>4</v>
      </c>
      <c r="F63" s="81">
        <v>2</v>
      </c>
      <c r="G63" s="81">
        <v>3</v>
      </c>
      <c r="H63" s="81">
        <f t="shared" si="0"/>
        <v>13</v>
      </c>
    </row>
    <row r="64" spans="1:8" s="88" customFormat="1" ht="21.95" customHeight="1">
      <c r="A64" s="81">
        <f>Postacie!A63</f>
        <v>61</v>
      </c>
      <c r="B64" s="93" t="str">
        <f>Postacie!D63</f>
        <v>Gessner, Conrad</v>
      </c>
      <c r="C64" s="81">
        <v>2</v>
      </c>
      <c r="D64" s="81">
        <v>2</v>
      </c>
      <c r="E64" s="81">
        <v>2</v>
      </c>
      <c r="F64" s="81">
        <v>1</v>
      </c>
      <c r="G64" s="81">
        <v>2</v>
      </c>
      <c r="H64" s="81">
        <f t="shared" si="0"/>
        <v>9</v>
      </c>
    </row>
    <row r="65" spans="1:8" s="88" customFormat="1" ht="21.95" customHeight="1">
      <c r="A65" s="81">
        <f>Postacie!A64</f>
        <v>62</v>
      </c>
      <c r="B65" s="93" t="str">
        <f>Postacie!D64</f>
        <v>Belon, Pierre</v>
      </c>
      <c r="C65" s="81">
        <v>4</v>
      </c>
      <c r="D65" s="81">
        <v>4</v>
      </c>
      <c r="E65" s="81">
        <v>4</v>
      </c>
      <c r="F65" s="81">
        <v>3</v>
      </c>
      <c r="G65" s="81">
        <v>3</v>
      </c>
      <c r="H65" s="81">
        <f t="shared" si="0"/>
        <v>18</v>
      </c>
    </row>
    <row r="66" spans="1:8" s="88" customFormat="1" ht="21.95" customHeight="1">
      <c r="A66" s="81">
        <f>Postacie!A65</f>
        <v>63</v>
      </c>
      <c r="B66" s="93" t="str">
        <f>Postacie!D65</f>
        <v>Li Shizhen</v>
      </c>
      <c r="C66" s="81">
        <v>4</v>
      </c>
      <c r="D66" s="81">
        <v>4</v>
      </c>
      <c r="E66" s="81">
        <v>4</v>
      </c>
      <c r="F66" s="81">
        <v>2</v>
      </c>
      <c r="G66" s="81">
        <v>3</v>
      </c>
      <c r="H66" s="81">
        <f t="shared" si="0"/>
        <v>17</v>
      </c>
    </row>
    <row r="67" spans="1:8" s="88" customFormat="1" ht="21.95" customHeight="1">
      <c r="A67" s="81">
        <f>Postacie!A66</f>
        <v>64</v>
      </c>
      <c r="B67" s="93" t="str">
        <f>Postacie!D66</f>
        <v>Cesalpino, Andrea</v>
      </c>
      <c r="C67" s="81">
        <v>4</v>
      </c>
      <c r="D67" s="81">
        <v>4</v>
      </c>
      <c r="E67" s="81">
        <v>4</v>
      </c>
      <c r="F67" s="81">
        <v>3</v>
      </c>
      <c r="G67" s="81">
        <v>3</v>
      </c>
      <c r="H67" s="81">
        <f t="shared" si="0"/>
        <v>18</v>
      </c>
    </row>
    <row r="68" spans="1:8" s="88" customFormat="1" ht="21.95" customHeight="1">
      <c r="A68" s="81">
        <f>Postacie!A67</f>
        <v>65</v>
      </c>
      <c r="B68" s="93" t="str">
        <f>Postacie!D67</f>
        <v>Aldrovandi, Ulisse</v>
      </c>
      <c r="C68" s="81">
        <v>2</v>
      </c>
      <c r="D68" s="81">
        <v>2</v>
      </c>
      <c r="E68" s="81">
        <v>2</v>
      </c>
      <c r="F68" s="81">
        <v>1</v>
      </c>
      <c r="G68" s="81">
        <v>2</v>
      </c>
      <c r="H68" s="81">
        <f t="shared" ref="H68:H131" si="1">SUM(C68:G68)</f>
        <v>9</v>
      </c>
    </row>
    <row r="69" spans="1:8" s="88" customFormat="1" ht="21.95" customHeight="1">
      <c r="A69" s="81">
        <f>Postacie!A68</f>
        <v>66</v>
      </c>
      <c r="B69" s="93" t="str">
        <f>Postacie!D68</f>
        <v>Ferrari, Lodovico</v>
      </c>
      <c r="C69" s="81">
        <v>3</v>
      </c>
      <c r="D69" s="81">
        <v>3</v>
      </c>
      <c r="E69" s="81">
        <v>1</v>
      </c>
      <c r="F69" s="81">
        <v>4</v>
      </c>
      <c r="G69" s="81">
        <v>1</v>
      </c>
      <c r="H69" s="81">
        <f t="shared" si="1"/>
        <v>12</v>
      </c>
    </row>
    <row r="70" spans="1:8" s="88" customFormat="1" ht="21.95" customHeight="1">
      <c r="A70" s="81">
        <f>Postacie!A69</f>
        <v>67</v>
      </c>
      <c r="B70" s="93" t="str">
        <f>Postacie!D69</f>
        <v>Bombelli, Rafael</v>
      </c>
      <c r="C70" s="81">
        <v>3</v>
      </c>
      <c r="D70" s="81">
        <v>3</v>
      </c>
      <c r="E70" s="81">
        <v>1</v>
      </c>
      <c r="F70" s="81">
        <v>3</v>
      </c>
      <c r="G70" s="81">
        <v>2</v>
      </c>
      <c r="H70" s="81">
        <f t="shared" si="1"/>
        <v>12</v>
      </c>
    </row>
    <row r="71" spans="1:8" s="88" customFormat="1" ht="21.95" customHeight="1">
      <c r="A71" s="81">
        <f>Postacie!A70</f>
        <v>68</v>
      </c>
      <c r="B71" s="93" t="str">
        <f>Postacie!D70</f>
        <v>Dee, John</v>
      </c>
      <c r="C71" s="81">
        <v>2</v>
      </c>
      <c r="D71" s="81">
        <v>2</v>
      </c>
      <c r="E71" s="81">
        <v>4</v>
      </c>
      <c r="F71" s="81">
        <v>1</v>
      </c>
      <c r="G71" s="81">
        <v>3</v>
      </c>
      <c r="H71" s="81">
        <f t="shared" si="1"/>
        <v>12</v>
      </c>
    </row>
    <row r="72" spans="1:8" s="88" customFormat="1" ht="21.95" customHeight="1">
      <c r="A72" s="81">
        <f>Postacie!A71</f>
        <v>69</v>
      </c>
      <c r="B72" s="93" t="str">
        <f>Postacie!D71</f>
        <v>Bodin, Jean</v>
      </c>
      <c r="C72" s="81">
        <v>3</v>
      </c>
      <c r="D72" s="81">
        <v>3</v>
      </c>
      <c r="E72" s="81">
        <v>3</v>
      </c>
      <c r="F72" s="81">
        <v>2</v>
      </c>
      <c r="G72" s="81">
        <v>2</v>
      </c>
      <c r="H72" s="81">
        <f t="shared" si="1"/>
        <v>13</v>
      </c>
    </row>
    <row r="73" spans="1:8" s="88" customFormat="1" ht="21.95" customHeight="1">
      <c r="A73" s="81">
        <f>Postacie!A72</f>
        <v>70</v>
      </c>
      <c r="B73" s="93" t="str">
        <f>Postacie!D72</f>
        <v>Montaigne, Michel de</v>
      </c>
      <c r="C73" s="81">
        <v>3</v>
      </c>
      <c r="D73" s="81">
        <v>3</v>
      </c>
      <c r="E73" s="81">
        <v>3</v>
      </c>
      <c r="F73" s="81">
        <v>3</v>
      </c>
      <c r="G73" s="81">
        <v>3</v>
      </c>
      <c r="H73" s="81">
        <f t="shared" si="1"/>
        <v>15</v>
      </c>
    </row>
    <row r="74" spans="1:8" s="88" customFormat="1" ht="21.95" customHeight="1">
      <c r="A74" s="81">
        <f>Postacie!A73</f>
        <v>71</v>
      </c>
      <c r="B74" s="93" t="str">
        <f>Postacie!D73</f>
        <v>Della Porta, Giambattista</v>
      </c>
      <c r="C74" s="81">
        <v>2</v>
      </c>
      <c r="D74" s="81">
        <v>1</v>
      </c>
      <c r="E74" s="81">
        <v>1</v>
      </c>
      <c r="F74" s="81">
        <v>1</v>
      </c>
      <c r="G74" s="81">
        <v>1</v>
      </c>
      <c r="H74" s="81">
        <f t="shared" si="1"/>
        <v>6</v>
      </c>
    </row>
    <row r="75" spans="1:8" s="88" customFormat="1" ht="21.95" customHeight="1">
      <c r="A75" s="81">
        <f>Postacie!A74</f>
        <v>72</v>
      </c>
      <c r="B75" s="93" t="str">
        <f>Postacie!D74</f>
        <v>Zhu Zaiyu</v>
      </c>
      <c r="C75" s="81">
        <v>3</v>
      </c>
      <c r="D75" s="81">
        <v>3</v>
      </c>
      <c r="E75" s="81">
        <v>3</v>
      </c>
      <c r="F75" s="81">
        <v>2</v>
      </c>
      <c r="G75" s="81">
        <v>3</v>
      </c>
      <c r="H75" s="81">
        <f t="shared" si="1"/>
        <v>14</v>
      </c>
    </row>
    <row r="76" spans="1:8" s="88" customFormat="1" ht="21.95" customHeight="1">
      <c r="A76" s="81">
        <f>Postacie!A75</f>
        <v>73</v>
      </c>
      <c r="B76" s="93" t="str">
        <f>Postacie!D75</f>
        <v>Clavius, Christopher</v>
      </c>
      <c r="C76" s="81">
        <v>3</v>
      </c>
      <c r="D76" s="81">
        <v>3</v>
      </c>
      <c r="E76" s="81">
        <v>3</v>
      </c>
      <c r="F76" s="81">
        <v>3</v>
      </c>
      <c r="G76" s="81">
        <v>3</v>
      </c>
      <c r="H76" s="81">
        <f t="shared" si="1"/>
        <v>15</v>
      </c>
    </row>
    <row r="77" spans="1:8" s="88" customFormat="1" ht="21.95" customHeight="1">
      <c r="A77" s="81">
        <f>Postacie!A76</f>
        <v>74</v>
      </c>
      <c r="B77" s="93" t="str">
        <f>Postacie!D76</f>
        <v>Scaliger, Joseph Justus</v>
      </c>
      <c r="C77" s="81">
        <v>4</v>
      </c>
      <c r="D77" s="81">
        <v>4</v>
      </c>
      <c r="E77" s="81">
        <v>3</v>
      </c>
      <c r="F77" s="81">
        <v>3</v>
      </c>
      <c r="G77" s="81">
        <v>3</v>
      </c>
      <c r="H77" s="81">
        <f t="shared" si="1"/>
        <v>17</v>
      </c>
    </row>
    <row r="78" spans="1:8" s="88" customFormat="1" ht="21.95" customHeight="1">
      <c r="A78" s="81">
        <f>Postacie!A77</f>
        <v>75</v>
      </c>
      <c r="B78" s="93" t="str">
        <f>Postacie!D77</f>
        <v>Viète, François</v>
      </c>
      <c r="C78" s="81">
        <v>4</v>
      </c>
      <c r="D78" s="81">
        <v>4</v>
      </c>
      <c r="E78" s="81">
        <v>3</v>
      </c>
      <c r="F78" s="81">
        <v>4</v>
      </c>
      <c r="G78" s="81">
        <v>3</v>
      </c>
      <c r="H78" s="81">
        <f t="shared" si="1"/>
        <v>18</v>
      </c>
    </row>
    <row r="79" spans="1:8" s="88" customFormat="1" ht="21.95" customHeight="1">
      <c r="A79" s="81">
        <f>Postacie!A78</f>
        <v>76</v>
      </c>
      <c r="B79" s="93" t="str">
        <f>Postacie!D78</f>
        <v>Gilbert, William</v>
      </c>
      <c r="C79" s="81">
        <v>3</v>
      </c>
      <c r="D79" s="81">
        <v>3</v>
      </c>
      <c r="E79" s="81">
        <v>3</v>
      </c>
      <c r="F79" s="81">
        <v>2</v>
      </c>
      <c r="G79" s="81">
        <v>2</v>
      </c>
      <c r="H79" s="81">
        <f t="shared" si="1"/>
        <v>13</v>
      </c>
    </row>
    <row r="80" spans="1:8" s="88" customFormat="1" ht="21.95" customHeight="1">
      <c r="A80" s="81">
        <f>Postacie!A79</f>
        <v>77</v>
      </c>
      <c r="B80" s="93" t="str">
        <f>Postacie!D79</f>
        <v>del Monte, Guidobaldo</v>
      </c>
      <c r="C80" s="81">
        <v>4</v>
      </c>
      <c r="D80" s="81">
        <v>4</v>
      </c>
      <c r="E80" s="81">
        <v>4</v>
      </c>
      <c r="F80" s="81">
        <v>3</v>
      </c>
      <c r="G80" s="81">
        <v>3</v>
      </c>
      <c r="H80" s="81">
        <f t="shared" si="1"/>
        <v>18</v>
      </c>
    </row>
    <row r="81" spans="1:8" s="88" customFormat="1" ht="21.95" customHeight="1">
      <c r="A81" s="81">
        <f>Postacie!A80</f>
        <v>78</v>
      </c>
      <c r="B81" s="93" t="str">
        <f>Postacie!D80</f>
        <v>Brahe, Tycho</v>
      </c>
      <c r="C81" s="81">
        <v>5</v>
      </c>
      <c r="D81" s="81">
        <v>4</v>
      </c>
      <c r="E81" s="81">
        <v>5</v>
      </c>
      <c r="F81" s="81">
        <v>3</v>
      </c>
      <c r="G81" s="81">
        <v>4</v>
      </c>
      <c r="H81" s="81">
        <f t="shared" si="1"/>
        <v>21</v>
      </c>
    </row>
    <row r="82" spans="1:8" s="88" customFormat="1" ht="21.95" customHeight="1">
      <c r="A82" s="81">
        <f>Postacie!A81</f>
        <v>79</v>
      </c>
      <c r="B82" s="93" t="str">
        <f>Postacie!D81</f>
        <v>Lipsius, Justus</v>
      </c>
      <c r="C82" s="81">
        <v>4</v>
      </c>
      <c r="D82" s="81">
        <v>4</v>
      </c>
      <c r="E82" s="81">
        <v>4</v>
      </c>
      <c r="F82" s="81">
        <v>2</v>
      </c>
      <c r="G82" s="81">
        <v>2</v>
      </c>
      <c r="H82" s="81">
        <f t="shared" si="1"/>
        <v>16</v>
      </c>
    </row>
    <row r="83" spans="1:8" s="88" customFormat="1" ht="21.95" customHeight="1">
      <c r="A83" s="81">
        <f>Postacie!A82</f>
        <v>80</v>
      </c>
      <c r="B83" s="93" t="str">
        <f>Postacie!D82</f>
        <v>Bruno, Giordano</v>
      </c>
      <c r="C83" s="81">
        <v>4</v>
      </c>
      <c r="D83" s="81">
        <v>3</v>
      </c>
      <c r="E83" s="81">
        <v>4</v>
      </c>
      <c r="F83" s="81">
        <v>3</v>
      </c>
      <c r="G83" s="81">
        <v>4</v>
      </c>
      <c r="H83" s="81">
        <f t="shared" si="1"/>
        <v>18</v>
      </c>
    </row>
    <row r="84" spans="1:8" s="88" customFormat="1" ht="21.95" customHeight="1">
      <c r="A84" s="81">
        <f>Postacie!A83</f>
        <v>81</v>
      </c>
      <c r="B84" s="93" t="str">
        <f>Postacie!D83</f>
        <v>Stevin, Simon</v>
      </c>
      <c r="C84" s="81">
        <v>3</v>
      </c>
      <c r="D84" s="81">
        <v>4</v>
      </c>
      <c r="E84" s="81">
        <v>3</v>
      </c>
      <c r="F84" s="81">
        <v>3</v>
      </c>
      <c r="G84" s="81">
        <v>3</v>
      </c>
      <c r="H84" s="81">
        <f t="shared" si="1"/>
        <v>16</v>
      </c>
    </row>
    <row r="85" spans="1:8" s="88" customFormat="1" ht="21.95" customHeight="1">
      <c r="A85" s="81">
        <f>Postacie!A84</f>
        <v>82</v>
      </c>
      <c r="B85" s="93" t="str">
        <f>Postacie!D84</f>
        <v>Suárez, Francisco</v>
      </c>
      <c r="C85" s="81">
        <v>4</v>
      </c>
      <c r="D85" s="81">
        <v>4</v>
      </c>
      <c r="E85" s="81">
        <v>3</v>
      </c>
      <c r="F85" s="81">
        <v>3</v>
      </c>
      <c r="G85" s="81">
        <v>3</v>
      </c>
      <c r="H85" s="81">
        <f t="shared" si="1"/>
        <v>17</v>
      </c>
    </row>
    <row r="86" spans="1:8" s="88" customFormat="1" ht="21.95" customHeight="1">
      <c r="A86" s="81">
        <f>Postacie!A85</f>
        <v>83</v>
      </c>
      <c r="B86" s="93" t="str">
        <f>Postacie!D85</f>
        <v>Napier, John</v>
      </c>
      <c r="C86" s="81">
        <v>4</v>
      </c>
      <c r="D86" s="81">
        <v>4</v>
      </c>
      <c r="E86" s="81">
        <v>3</v>
      </c>
      <c r="F86" s="81">
        <v>3</v>
      </c>
      <c r="G86" s="81">
        <v>3</v>
      </c>
      <c r="H86" s="81">
        <f t="shared" si="1"/>
        <v>17</v>
      </c>
    </row>
    <row r="87" spans="1:8" s="88" customFormat="1" ht="21.95" customHeight="1">
      <c r="A87" s="81">
        <f>Postacie!A86</f>
        <v>84</v>
      </c>
      <c r="B87" s="93" t="str">
        <f>Postacie!D86</f>
        <v>Ayanz y Beaumont, Jerónimo</v>
      </c>
      <c r="C87" s="81">
        <v>5</v>
      </c>
      <c r="D87" s="81">
        <v>4</v>
      </c>
      <c r="E87" s="81">
        <v>3</v>
      </c>
      <c r="F87" s="81">
        <v>3</v>
      </c>
      <c r="G87" s="81">
        <v>3</v>
      </c>
      <c r="H87" s="81">
        <f t="shared" si="1"/>
        <v>18</v>
      </c>
    </row>
    <row r="88" spans="1:8" s="88" customFormat="1" ht="21.95" customHeight="1">
      <c r="A88" s="81">
        <f>Postacie!A87</f>
        <v>85</v>
      </c>
      <c r="B88" s="93" t="str">
        <f>Postacie!D87</f>
        <v>Casaubon, Isaac</v>
      </c>
      <c r="C88" s="81">
        <v>4</v>
      </c>
      <c r="D88" s="81">
        <v>4</v>
      </c>
      <c r="E88" s="81">
        <v>5</v>
      </c>
      <c r="F88" s="81">
        <v>3</v>
      </c>
      <c r="G88" s="81">
        <v>3</v>
      </c>
      <c r="H88" s="81">
        <f t="shared" si="1"/>
        <v>19</v>
      </c>
    </row>
    <row r="89" spans="1:8" s="88" customFormat="1" ht="21.95" customHeight="1">
      <c r="A89" s="81">
        <f>Postacie!A88</f>
        <v>86</v>
      </c>
      <c r="B89" s="93" t="str">
        <f>Postacie!D88</f>
        <v>Lee, William</v>
      </c>
      <c r="C89" s="81">
        <v>3</v>
      </c>
      <c r="D89" s="81">
        <v>4</v>
      </c>
      <c r="E89" s="81">
        <v>3</v>
      </c>
      <c r="F89" s="81">
        <v>3</v>
      </c>
      <c r="G89" s="81">
        <v>2</v>
      </c>
      <c r="H89" s="81">
        <f t="shared" si="1"/>
        <v>15</v>
      </c>
    </row>
    <row r="90" spans="1:8" s="88" customFormat="1" ht="21.95" customHeight="1">
      <c r="A90" s="81">
        <f>Postacie!A89</f>
        <v>87</v>
      </c>
      <c r="B90" s="93" t="str">
        <f>Postacie!D89</f>
        <v>Bacon, Francis</v>
      </c>
      <c r="C90" s="81">
        <v>5</v>
      </c>
      <c r="D90" s="81">
        <v>5</v>
      </c>
      <c r="E90" s="81">
        <v>5</v>
      </c>
      <c r="F90" s="81">
        <v>3</v>
      </c>
      <c r="G90" s="81">
        <v>4</v>
      </c>
      <c r="H90" s="81">
        <f t="shared" si="1"/>
        <v>22</v>
      </c>
    </row>
    <row r="91" spans="1:8" s="88" customFormat="1" ht="21.95" customHeight="1">
      <c r="A91" s="81">
        <f>Postacie!A90</f>
        <v>88</v>
      </c>
      <c r="B91" s="93" t="str">
        <f>Postacie!D90</f>
        <v>Santorio, Santorio</v>
      </c>
      <c r="C91" s="81">
        <v>3</v>
      </c>
      <c r="D91" s="81">
        <v>2</v>
      </c>
      <c r="E91" s="81">
        <v>3</v>
      </c>
      <c r="F91" s="81">
        <v>3</v>
      </c>
      <c r="G91" s="81">
        <v>3</v>
      </c>
      <c r="H91" s="81">
        <f t="shared" si="1"/>
        <v>14</v>
      </c>
    </row>
    <row r="92" spans="1:8" s="88" customFormat="1" ht="21.95" customHeight="1">
      <c r="A92" s="81">
        <f>Postacie!A91</f>
        <v>89</v>
      </c>
      <c r="B92" s="93" t="str">
        <f>Postacie!D91</f>
        <v>Xu Guangqi</v>
      </c>
      <c r="C92" s="81">
        <v>2</v>
      </c>
      <c r="D92" s="81">
        <v>3</v>
      </c>
      <c r="E92" s="81">
        <v>4</v>
      </c>
      <c r="F92" s="81">
        <v>3</v>
      </c>
      <c r="G92" s="81">
        <v>4</v>
      </c>
      <c r="H92" s="81">
        <f t="shared" si="1"/>
        <v>16</v>
      </c>
    </row>
    <row r="93" spans="1:8" s="88" customFormat="1" ht="21.95" customHeight="1">
      <c r="A93" s="81">
        <f>Postacie!A92</f>
        <v>90</v>
      </c>
      <c r="B93" s="93" t="str">
        <f>Postacie!D92</f>
        <v>Galilei, Galileo (Galileusz)</v>
      </c>
      <c r="C93" s="81">
        <v>5</v>
      </c>
      <c r="D93" s="81">
        <v>5</v>
      </c>
      <c r="E93" s="81">
        <v>5</v>
      </c>
      <c r="F93" s="81">
        <v>5</v>
      </c>
      <c r="G93" s="81">
        <v>5</v>
      </c>
      <c r="H93" s="81">
        <f t="shared" si="1"/>
        <v>25</v>
      </c>
    </row>
    <row r="94" spans="1:8" s="88" customFormat="1" ht="21.95" customHeight="1">
      <c r="A94" s="81">
        <f>Postacie!A93</f>
        <v>91</v>
      </c>
      <c r="B94" s="93" t="str">
        <f>Postacie!D93</f>
        <v>Campanella, Tommaso</v>
      </c>
      <c r="C94" s="81">
        <v>2</v>
      </c>
      <c r="D94" s="81">
        <v>2</v>
      </c>
      <c r="E94" s="81">
        <v>2</v>
      </c>
      <c r="F94" s="81">
        <v>1</v>
      </c>
      <c r="G94" s="81">
        <v>2</v>
      </c>
      <c r="H94" s="81">
        <f t="shared" si="1"/>
        <v>9</v>
      </c>
    </row>
    <row r="95" spans="1:8" s="88" customFormat="1" ht="21.95" customHeight="1">
      <c r="A95" s="81">
        <f>Postacie!A94</f>
        <v>92</v>
      </c>
      <c r="B95" s="93" t="str">
        <f>Postacie!D94</f>
        <v>Kepler, Johannes</v>
      </c>
      <c r="C95" s="81">
        <v>5</v>
      </c>
      <c r="D95" s="81">
        <v>5</v>
      </c>
      <c r="E95" s="81">
        <v>5</v>
      </c>
      <c r="F95" s="81">
        <v>5</v>
      </c>
      <c r="G95" s="81">
        <v>5</v>
      </c>
      <c r="H95" s="81">
        <f t="shared" si="1"/>
        <v>25</v>
      </c>
    </row>
    <row r="96" spans="1:8" s="88" customFormat="1" ht="21.95" customHeight="1">
      <c r="A96" s="81">
        <f>Postacie!A95</f>
        <v>93</v>
      </c>
      <c r="B96" s="93" t="str">
        <f>Postacie!D95</f>
        <v>Harvey, William</v>
      </c>
      <c r="C96" s="81">
        <v>5</v>
      </c>
      <c r="D96" s="81">
        <v>5</v>
      </c>
      <c r="E96" s="81">
        <v>5</v>
      </c>
      <c r="F96" s="81">
        <v>5</v>
      </c>
      <c r="G96" s="81">
        <v>4</v>
      </c>
      <c r="H96" s="81">
        <f t="shared" si="1"/>
        <v>24</v>
      </c>
    </row>
    <row r="97" spans="1:8" s="88" customFormat="1" ht="21.95" customHeight="1">
      <c r="A97" s="81">
        <f>Postacie!A96</f>
        <v>94</v>
      </c>
      <c r="B97" s="93" t="str">
        <f>Postacie!D96</f>
        <v>Helmont, Jan Baptista van</v>
      </c>
      <c r="C97" s="81">
        <v>3</v>
      </c>
      <c r="D97" s="81">
        <v>3</v>
      </c>
      <c r="E97" s="81">
        <v>3</v>
      </c>
      <c r="F97" s="81">
        <v>3</v>
      </c>
      <c r="G97" s="81">
        <v>3</v>
      </c>
      <c r="H97" s="81">
        <f t="shared" si="1"/>
        <v>15</v>
      </c>
    </row>
    <row r="98" spans="1:8" s="88" customFormat="1" ht="21.95" customHeight="1">
      <c r="A98" s="81">
        <f>Postacie!A97</f>
        <v>95</v>
      </c>
      <c r="B98" s="93" t="str">
        <f>Postacie!D97</f>
        <v>Vernier, Pierre</v>
      </c>
      <c r="C98" s="81">
        <v>4</v>
      </c>
      <c r="D98" s="81">
        <v>4</v>
      </c>
      <c r="E98" s="81">
        <v>3</v>
      </c>
      <c r="F98" s="81">
        <v>2</v>
      </c>
      <c r="G98" s="81">
        <v>2</v>
      </c>
      <c r="H98" s="81">
        <f t="shared" si="1"/>
        <v>15</v>
      </c>
    </row>
    <row r="99" spans="1:8" s="88" customFormat="1" ht="21.95" customHeight="1">
      <c r="A99" s="81">
        <f>Postacie!A98</f>
        <v>96</v>
      </c>
      <c r="B99" s="93" t="str">
        <f>Postacie!D98</f>
        <v>Ussher, James</v>
      </c>
      <c r="C99" s="81">
        <v>3</v>
      </c>
      <c r="D99" s="81">
        <v>3</v>
      </c>
      <c r="E99" s="81">
        <v>4</v>
      </c>
      <c r="F99" s="81">
        <v>1</v>
      </c>
      <c r="G99" s="81">
        <v>1</v>
      </c>
      <c r="H99" s="81">
        <f t="shared" si="1"/>
        <v>12</v>
      </c>
    </row>
    <row r="100" spans="1:8" s="88" customFormat="1" ht="21.95" customHeight="1">
      <c r="A100" s="81">
        <f>Postacie!A99</f>
        <v>97</v>
      </c>
      <c r="B100" s="93" t="str">
        <f>Postacie!D99</f>
        <v>Grotius, Hugo</v>
      </c>
      <c r="C100" s="81">
        <v>4</v>
      </c>
      <c r="D100" s="81">
        <v>5</v>
      </c>
      <c r="E100" s="81">
        <v>4</v>
      </c>
      <c r="F100" s="81">
        <v>4</v>
      </c>
      <c r="G100" s="81">
        <v>4</v>
      </c>
      <c r="H100" s="81">
        <f t="shared" si="1"/>
        <v>21</v>
      </c>
    </row>
    <row r="101" spans="1:8" s="88" customFormat="1" ht="21.95" customHeight="1">
      <c r="A101" s="81">
        <f>Postacie!A100</f>
        <v>98</v>
      </c>
      <c r="B101" s="93" t="str">
        <f>Postacie!D100</f>
        <v>Cappel, Louis</v>
      </c>
      <c r="C101" s="81">
        <v>1</v>
      </c>
      <c r="D101" s="81">
        <v>1</v>
      </c>
      <c r="E101" s="81">
        <v>2</v>
      </c>
      <c r="F101" s="81">
        <v>2</v>
      </c>
      <c r="G101" s="81">
        <v>1</v>
      </c>
      <c r="H101" s="81">
        <f t="shared" si="1"/>
        <v>7</v>
      </c>
    </row>
    <row r="102" spans="1:8" s="88" customFormat="1" ht="21.95" customHeight="1">
      <c r="A102" s="81">
        <f>Postacie!A101</f>
        <v>99</v>
      </c>
      <c r="B102" s="93" t="str">
        <f>Postacie!D101</f>
        <v>Beeckman, Isaac</v>
      </c>
      <c r="C102" s="81">
        <v>4</v>
      </c>
      <c r="D102" s="81">
        <v>4</v>
      </c>
      <c r="E102" s="81">
        <v>3</v>
      </c>
      <c r="F102" s="81">
        <v>2</v>
      </c>
      <c r="G102" s="81">
        <v>2</v>
      </c>
      <c r="H102" s="81">
        <f t="shared" si="1"/>
        <v>15</v>
      </c>
    </row>
    <row r="103" spans="1:8" s="88" customFormat="1" ht="21.95" customHeight="1">
      <c r="A103" s="81">
        <f>Postacie!A102</f>
        <v>100</v>
      </c>
      <c r="B103" s="93" t="str">
        <f>Postacie!D102</f>
        <v>Hobbes, Thomas</v>
      </c>
      <c r="C103" s="81">
        <v>4</v>
      </c>
      <c r="D103" s="81">
        <v>4</v>
      </c>
      <c r="E103" s="81">
        <v>4</v>
      </c>
      <c r="F103" s="81">
        <v>3</v>
      </c>
      <c r="G103" s="81">
        <v>4</v>
      </c>
      <c r="H103" s="81">
        <f t="shared" si="1"/>
        <v>19</v>
      </c>
    </row>
    <row r="104" spans="1:8" s="88" customFormat="1" ht="21.95" customHeight="1">
      <c r="A104" s="81">
        <f>Postacie!A103</f>
        <v>101</v>
      </c>
      <c r="B104" s="93" t="str">
        <f>Postacie!D103</f>
        <v>Mersenne, Marin</v>
      </c>
      <c r="C104" s="81">
        <v>2</v>
      </c>
      <c r="D104" s="81">
        <v>3</v>
      </c>
      <c r="E104" s="81">
        <v>4</v>
      </c>
      <c r="F104" s="81">
        <v>2</v>
      </c>
      <c r="G104" s="81">
        <v>3</v>
      </c>
      <c r="H104" s="81">
        <f t="shared" si="1"/>
        <v>14</v>
      </c>
    </row>
    <row r="105" spans="1:8" s="88" customFormat="1" ht="21.95" customHeight="1">
      <c r="A105" s="81">
        <f>Postacie!A104</f>
        <v>102</v>
      </c>
      <c r="B105" s="93" t="str">
        <f>Postacie!D104</f>
        <v>Gassendi, Pierre</v>
      </c>
      <c r="C105" s="81">
        <v>3</v>
      </c>
      <c r="D105" s="81">
        <v>3</v>
      </c>
      <c r="E105" s="81">
        <v>3</v>
      </c>
      <c r="F105" s="81">
        <v>3</v>
      </c>
      <c r="G105" s="81">
        <v>2</v>
      </c>
      <c r="H105" s="81">
        <f t="shared" si="1"/>
        <v>14</v>
      </c>
    </row>
    <row r="106" spans="1:8" s="88" customFormat="1" ht="21.95" customHeight="1">
      <c r="A106" s="81">
        <f>Postacie!A105</f>
        <v>103</v>
      </c>
      <c r="B106" s="93" t="str">
        <f>Postacie!D105</f>
        <v>Descartes, René</v>
      </c>
      <c r="C106" s="81">
        <v>5</v>
      </c>
      <c r="D106" s="81">
        <v>5</v>
      </c>
      <c r="E106" s="81">
        <v>5</v>
      </c>
      <c r="F106" s="81">
        <v>4</v>
      </c>
      <c r="G106" s="81">
        <v>5</v>
      </c>
      <c r="H106" s="81">
        <f t="shared" si="1"/>
        <v>24</v>
      </c>
    </row>
    <row r="107" spans="1:8" s="88" customFormat="1" ht="21.95" customHeight="1">
      <c r="A107" s="81">
        <f>Postacie!A106</f>
        <v>104</v>
      </c>
      <c r="B107" s="93" t="str">
        <f>Postacie!D106</f>
        <v>Cavalieri, Bonaventura</v>
      </c>
      <c r="C107" s="81">
        <v>4</v>
      </c>
      <c r="D107" s="81">
        <v>4</v>
      </c>
      <c r="E107" s="81">
        <v>3</v>
      </c>
      <c r="F107" s="81">
        <v>3</v>
      </c>
      <c r="G107" s="81">
        <v>2</v>
      </c>
      <c r="H107" s="81">
        <f t="shared" si="1"/>
        <v>16</v>
      </c>
    </row>
    <row r="108" spans="1:8" s="88" customFormat="1" ht="21.95" customHeight="1">
      <c r="A108" s="81">
        <f>Postacie!A107</f>
        <v>105</v>
      </c>
      <c r="B108" s="93" t="str">
        <f>Postacie!D107</f>
        <v>Guericke, Otto von</v>
      </c>
      <c r="C108" s="81">
        <v>3</v>
      </c>
      <c r="D108" s="81">
        <v>3</v>
      </c>
      <c r="E108" s="81">
        <v>2</v>
      </c>
      <c r="F108" s="81">
        <v>2</v>
      </c>
      <c r="G108" s="81">
        <v>3</v>
      </c>
      <c r="H108" s="81">
        <f t="shared" si="1"/>
        <v>13</v>
      </c>
    </row>
    <row r="109" spans="1:8" s="88" customFormat="1" ht="21.95" customHeight="1">
      <c r="A109" s="81">
        <f>Postacie!A108</f>
        <v>106</v>
      </c>
      <c r="B109" s="93" t="str">
        <f>Postacie!D108</f>
        <v>Roberval, Gilles Personne de</v>
      </c>
      <c r="C109" s="81">
        <v>4</v>
      </c>
      <c r="D109" s="81">
        <v>4</v>
      </c>
      <c r="E109" s="81">
        <v>3</v>
      </c>
      <c r="F109" s="81">
        <v>2</v>
      </c>
      <c r="G109" s="81">
        <v>2</v>
      </c>
      <c r="H109" s="81">
        <f t="shared" si="1"/>
        <v>15</v>
      </c>
    </row>
    <row r="110" spans="1:8" s="88" customFormat="1" ht="21.95" customHeight="1">
      <c r="A110" s="81">
        <f>Postacie!A109</f>
        <v>107</v>
      </c>
      <c r="B110" s="93" t="str">
        <f>Postacie!D109</f>
        <v>Fermat, Pierre de</v>
      </c>
      <c r="C110" s="81">
        <v>4</v>
      </c>
      <c r="D110" s="81">
        <v>5</v>
      </c>
      <c r="E110" s="81">
        <v>5</v>
      </c>
      <c r="F110" s="81">
        <v>4</v>
      </c>
      <c r="G110" s="81">
        <v>4</v>
      </c>
      <c r="H110" s="81">
        <f t="shared" si="1"/>
        <v>22</v>
      </c>
    </row>
    <row r="111" spans="1:8" s="88" customFormat="1" ht="21.95" customHeight="1">
      <c r="A111" s="81">
        <f>Postacie!A110</f>
        <v>108</v>
      </c>
      <c r="B111" s="93" t="str">
        <f>Postacie!D110</f>
        <v>Borelli, Giovanni Alfonso</v>
      </c>
      <c r="C111" s="81">
        <v>3</v>
      </c>
      <c r="D111" s="81">
        <v>3</v>
      </c>
      <c r="E111" s="81">
        <v>1</v>
      </c>
      <c r="F111" s="81">
        <v>4</v>
      </c>
      <c r="G111" s="81">
        <v>2</v>
      </c>
      <c r="H111" s="81">
        <f t="shared" si="1"/>
        <v>13</v>
      </c>
    </row>
    <row r="112" spans="1:8" s="88" customFormat="1" ht="21.95" customHeight="1">
      <c r="A112" s="81">
        <f>Postacie!A111</f>
        <v>109</v>
      </c>
      <c r="B112" s="93" t="str">
        <f>Postacie!D111</f>
        <v>Torricelli, Evangelista</v>
      </c>
      <c r="C112" s="81">
        <v>3</v>
      </c>
      <c r="D112" s="81">
        <v>3</v>
      </c>
      <c r="E112" s="81">
        <v>3</v>
      </c>
      <c r="F112" s="81">
        <v>3</v>
      </c>
      <c r="G112" s="81">
        <v>3</v>
      </c>
      <c r="H112" s="81">
        <f t="shared" si="1"/>
        <v>15</v>
      </c>
    </row>
    <row r="113" spans="1:8" s="88" customFormat="1" ht="21.95" customHeight="1">
      <c r="A113" s="81">
        <f>Postacie!A112</f>
        <v>110</v>
      </c>
      <c r="B113" s="93" t="str">
        <f>Postacie!D112</f>
        <v>Riquet, Pierre-Paul</v>
      </c>
      <c r="C113" s="81">
        <v>4</v>
      </c>
      <c r="D113" s="81">
        <v>4</v>
      </c>
      <c r="E113" s="81">
        <v>4</v>
      </c>
      <c r="F113" s="81">
        <v>3</v>
      </c>
      <c r="G113" s="81">
        <v>2</v>
      </c>
      <c r="H113" s="81">
        <f t="shared" si="1"/>
        <v>17</v>
      </c>
    </row>
    <row r="114" spans="1:8" s="88" customFormat="1" ht="21.95" customHeight="1">
      <c r="A114" s="81">
        <f>Postacie!A113</f>
        <v>111</v>
      </c>
      <c r="B114" s="93" t="str">
        <f>Postacie!D113</f>
        <v>Cunitz, Maria</v>
      </c>
      <c r="C114" s="81">
        <v>2</v>
      </c>
      <c r="D114" s="81">
        <v>2</v>
      </c>
      <c r="E114" s="81">
        <v>2</v>
      </c>
      <c r="F114" s="81">
        <v>3</v>
      </c>
      <c r="G114" s="81">
        <v>3</v>
      </c>
      <c r="H114" s="81">
        <f t="shared" si="1"/>
        <v>12</v>
      </c>
    </row>
    <row r="115" spans="1:8" s="88" customFormat="1" ht="21.95" customHeight="1">
      <c r="A115" s="81">
        <f>Postacie!A114</f>
        <v>112</v>
      </c>
      <c r="B115" s="93" t="str">
        <f>Postacie!D114</f>
        <v>Gronovius, Johann Friedrich</v>
      </c>
      <c r="C115" s="81">
        <v>3</v>
      </c>
      <c r="D115" s="81">
        <v>3</v>
      </c>
      <c r="E115" s="81">
        <v>3</v>
      </c>
      <c r="F115" s="81">
        <v>2</v>
      </c>
      <c r="G115" s="81">
        <v>2</v>
      </c>
      <c r="H115" s="81">
        <f t="shared" si="1"/>
        <v>13</v>
      </c>
    </row>
    <row r="116" spans="1:8" s="88" customFormat="1" ht="21.95" customHeight="1">
      <c r="A116" s="81">
        <f>Postacie!A115</f>
        <v>113</v>
      </c>
      <c r="B116" s="93" t="str">
        <f>Postacie!D115</f>
        <v>Heweliusz, Jan</v>
      </c>
      <c r="C116" s="81">
        <v>3</v>
      </c>
      <c r="D116" s="81">
        <v>3</v>
      </c>
      <c r="E116" s="81">
        <v>1</v>
      </c>
      <c r="F116" s="81">
        <v>2</v>
      </c>
      <c r="G116" s="81">
        <v>2</v>
      </c>
      <c r="H116" s="81">
        <f t="shared" si="1"/>
        <v>11</v>
      </c>
    </row>
    <row r="117" spans="1:8" s="88" customFormat="1" ht="21.95" customHeight="1">
      <c r="A117" s="81">
        <f>Postacie!A116</f>
        <v>114</v>
      </c>
      <c r="B117" s="93" t="str">
        <f>Postacie!D116</f>
        <v>Boxhorn, Marcus Zuerius</v>
      </c>
      <c r="C117" s="81">
        <v>1</v>
      </c>
      <c r="D117" s="81">
        <v>1</v>
      </c>
      <c r="E117" s="81">
        <v>2</v>
      </c>
      <c r="F117" s="81">
        <v>2</v>
      </c>
      <c r="G117" s="81">
        <v>1</v>
      </c>
      <c r="H117" s="81">
        <f t="shared" si="1"/>
        <v>7</v>
      </c>
    </row>
    <row r="118" spans="1:8" s="88" customFormat="1" ht="21.95" customHeight="1">
      <c r="A118" s="81">
        <f>Postacie!A117</f>
        <v>115</v>
      </c>
      <c r="B118" s="93" t="str">
        <f>Postacie!D117</f>
        <v>Wallis, John</v>
      </c>
      <c r="C118" s="81">
        <v>4</v>
      </c>
      <c r="D118" s="81">
        <v>4</v>
      </c>
      <c r="E118" s="81">
        <v>4</v>
      </c>
      <c r="F118" s="81">
        <v>4</v>
      </c>
      <c r="G118" s="81">
        <v>4</v>
      </c>
      <c r="H118" s="81">
        <f t="shared" si="1"/>
        <v>20</v>
      </c>
    </row>
    <row r="119" spans="1:8" s="88" customFormat="1" ht="21.95" customHeight="1">
      <c r="A119" s="81">
        <f>Postacie!A118</f>
        <v>116</v>
      </c>
      <c r="B119" s="93" t="str">
        <f>Postacie!D118</f>
        <v>Blondel, François</v>
      </c>
      <c r="C119" s="81">
        <v>3</v>
      </c>
      <c r="D119" s="81">
        <v>4</v>
      </c>
      <c r="E119" s="81">
        <v>3</v>
      </c>
      <c r="F119" s="81">
        <v>2</v>
      </c>
      <c r="G119" s="81">
        <v>2</v>
      </c>
      <c r="H119" s="81">
        <f t="shared" si="1"/>
        <v>14</v>
      </c>
    </row>
    <row r="120" spans="1:8" s="88" customFormat="1" ht="21.95" customHeight="1">
      <c r="A120" s="81">
        <f>Postacie!A119</f>
        <v>117</v>
      </c>
      <c r="B120" s="93" t="str">
        <f>Postacie!D119</f>
        <v>Grimaldi, Francesco Maria</v>
      </c>
      <c r="C120" s="81">
        <v>3</v>
      </c>
      <c r="D120" s="81">
        <v>3</v>
      </c>
      <c r="E120" s="81">
        <v>1</v>
      </c>
      <c r="F120" s="81">
        <v>3</v>
      </c>
      <c r="G120" s="81">
        <v>2</v>
      </c>
      <c r="H120" s="81">
        <f t="shared" si="1"/>
        <v>12</v>
      </c>
    </row>
    <row r="121" spans="1:8" s="88" customFormat="1" ht="21.95" customHeight="1">
      <c r="A121" s="81">
        <f>Postacie!A120</f>
        <v>118</v>
      </c>
      <c r="B121" s="93" t="str">
        <f>Postacie!D120</f>
        <v>Graunt, John</v>
      </c>
      <c r="C121" s="81">
        <v>3</v>
      </c>
      <c r="D121" s="81">
        <v>3</v>
      </c>
      <c r="E121" s="81">
        <v>2</v>
      </c>
      <c r="F121" s="81">
        <v>4</v>
      </c>
      <c r="G121" s="81">
        <v>3</v>
      </c>
      <c r="H121" s="81">
        <f t="shared" si="1"/>
        <v>15</v>
      </c>
    </row>
    <row r="122" spans="1:8" s="88" customFormat="1" ht="21.95" customHeight="1">
      <c r="A122" s="81">
        <f>Postacie!A121</f>
        <v>119</v>
      </c>
      <c r="B122" s="93" t="str">
        <f>Postacie!D121</f>
        <v>Picard, Jean</v>
      </c>
      <c r="C122" s="81">
        <v>4</v>
      </c>
      <c r="D122" s="81">
        <v>4</v>
      </c>
      <c r="E122" s="81">
        <v>4</v>
      </c>
      <c r="F122" s="81">
        <v>3</v>
      </c>
      <c r="G122" s="81">
        <v>3</v>
      </c>
      <c r="H122" s="81">
        <f t="shared" si="1"/>
        <v>18</v>
      </c>
    </row>
    <row r="123" spans="1:8" s="88" customFormat="1" ht="21.95" customHeight="1">
      <c r="A123" s="81">
        <f>Postacie!A122</f>
        <v>120</v>
      </c>
      <c r="B123" s="93" t="str">
        <f>Postacie!D122</f>
        <v>Willis, Thomas</v>
      </c>
      <c r="C123" s="81">
        <v>3</v>
      </c>
      <c r="D123" s="81">
        <v>3</v>
      </c>
      <c r="E123" s="81">
        <v>2</v>
      </c>
      <c r="F123" s="81">
        <v>2</v>
      </c>
      <c r="G123" s="81">
        <v>2</v>
      </c>
      <c r="H123" s="81">
        <f t="shared" si="1"/>
        <v>12</v>
      </c>
    </row>
    <row r="124" spans="1:8" s="88" customFormat="1" ht="21.95" customHeight="1">
      <c r="A124" s="81">
        <f>Postacie!A123</f>
        <v>121</v>
      </c>
      <c r="B124" s="93" t="str">
        <f>Postacie!D123</f>
        <v>Varenius, Bernhardus</v>
      </c>
      <c r="C124" s="81">
        <v>4</v>
      </c>
      <c r="D124" s="81">
        <v>4</v>
      </c>
      <c r="E124" s="81">
        <v>3</v>
      </c>
      <c r="F124" s="81">
        <v>3</v>
      </c>
      <c r="G124" s="81">
        <v>2</v>
      </c>
      <c r="H124" s="81">
        <f t="shared" si="1"/>
        <v>16</v>
      </c>
    </row>
    <row r="125" spans="1:8" s="88" customFormat="1" ht="21.95" customHeight="1">
      <c r="A125" s="81">
        <f>Postacie!A124</f>
        <v>122</v>
      </c>
      <c r="B125" s="93" t="str">
        <f>Postacie!D124</f>
        <v>Cavendish, Margaret</v>
      </c>
      <c r="C125" s="81">
        <v>2</v>
      </c>
      <c r="D125" s="81">
        <v>2</v>
      </c>
      <c r="E125" s="81">
        <v>2</v>
      </c>
      <c r="F125" s="81">
        <v>1</v>
      </c>
      <c r="G125" s="81">
        <v>2</v>
      </c>
      <c r="H125" s="81">
        <f t="shared" si="1"/>
        <v>9</v>
      </c>
    </row>
    <row r="126" spans="1:8" s="88" customFormat="1" ht="21.95" customHeight="1">
      <c r="A126" s="81">
        <f>Postacie!A125</f>
        <v>123</v>
      </c>
      <c r="B126" s="93" t="str">
        <f>Postacie!D125</f>
        <v>Pascal, Blaise</v>
      </c>
      <c r="C126" s="81">
        <v>4</v>
      </c>
      <c r="D126" s="81">
        <v>5</v>
      </c>
      <c r="E126" s="81">
        <v>4</v>
      </c>
      <c r="F126" s="81">
        <v>3</v>
      </c>
      <c r="G126" s="81">
        <v>4</v>
      </c>
      <c r="H126" s="81">
        <f t="shared" si="1"/>
        <v>20</v>
      </c>
    </row>
    <row r="127" spans="1:8" s="88" customFormat="1" ht="21.95" customHeight="1">
      <c r="A127" s="81">
        <f>Postacie!A126</f>
        <v>124</v>
      </c>
      <c r="B127" s="93" t="str">
        <f>Postacie!D126</f>
        <v>Petty, William</v>
      </c>
      <c r="C127" s="81">
        <v>3</v>
      </c>
      <c r="D127" s="81">
        <v>3</v>
      </c>
      <c r="E127" s="81">
        <v>3</v>
      </c>
      <c r="F127" s="81">
        <v>3</v>
      </c>
      <c r="G127" s="81">
        <v>3</v>
      </c>
      <c r="H127" s="81">
        <f t="shared" si="1"/>
        <v>15</v>
      </c>
    </row>
    <row r="128" spans="1:8" s="88" customFormat="1" ht="21.95" customHeight="1">
      <c r="A128" s="81">
        <f>Postacie!A127</f>
        <v>125</v>
      </c>
      <c r="B128" s="93" t="str">
        <f>Postacie!D127</f>
        <v>Sydenham, Thomas</v>
      </c>
      <c r="C128" s="81">
        <v>2</v>
      </c>
      <c r="D128" s="81">
        <v>3</v>
      </c>
      <c r="E128" s="81">
        <v>3</v>
      </c>
      <c r="F128" s="81">
        <v>4</v>
      </c>
      <c r="G128" s="81">
        <v>3</v>
      </c>
      <c r="H128" s="81">
        <f t="shared" si="1"/>
        <v>15</v>
      </c>
    </row>
    <row r="129" spans="1:8" s="88" customFormat="1" ht="21.95" customHeight="1">
      <c r="A129" s="81">
        <f>Postacie!A128</f>
        <v>126</v>
      </c>
      <c r="B129" s="93" t="str">
        <f>Postacie!D128</f>
        <v>Cassini, Giovanni Domenico</v>
      </c>
      <c r="C129" s="81">
        <v>3</v>
      </c>
      <c r="D129" s="81">
        <v>2</v>
      </c>
      <c r="E129" s="81">
        <v>3</v>
      </c>
      <c r="F129" s="81">
        <v>3</v>
      </c>
      <c r="G129" s="81">
        <v>3</v>
      </c>
      <c r="H129" s="81">
        <f t="shared" si="1"/>
        <v>14</v>
      </c>
    </row>
    <row r="130" spans="1:8" s="88" customFormat="1" ht="21.95" customHeight="1">
      <c r="A130" s="81">
        <f>Postacie!A129</f>
        <v>127</v>
      </c>
      <c r="B130" s="93" t="str">
        <f>Postacie!D129</f>
        <v>Redi, Francesco</v>
      </c>
      <c r="C130" s="81">
        <v>3</v>
      </c>
      <c r="D130" s="81">
        <v>3</v>
      </c>
      <c r="E130" s="81">
        <v>1</v>
      </c>
      <c r="F130" s="81">
        <v>2</v>
      </c>
      <c r="G130" s="81">
        <v>2</v>
      </c>
      <c r="H130" s="81">
        <f t="shared" si="1"/>
        <v>11</v>
      </c>
    </row>
    <row r="131" spans="1:8" s="88" customFormat="1" ht="21.95" customHeight="1">
      <c r="A131" s="81">
        <f>Postacie!A130</f>
        <v>128</v>
      </c>
      <c r="B131" s="93" t="str">
        <f>Postacie!D130</f>
        <v>Bossuet, Jacques-Bénigne</v>
      </c>
      <c r="C131" s="81">
        <v>1</v>
      </c>
      <c r="D131" s="81">
        <v>1</v>
      </c>
      <c r="E131" s="81">
        <v>1</v>
      </c>
      <c r="F131" s="81">
        <v>1</v>
      </c>
      <c r="G131" s="81">
        <v>1</v>
      </c>
      <c r="H131" s="81">
        <f t="shared" si="1"/>
        <v>5</v>
      </c>
    </row>
    <row r="132" spans="1:8" s="88" customFormat="1" ht="21.95" customHeight="1">
      <c r="A132" s="81">
        <f>Postacie!A131</f>
        <v>129</v>
      </c>
      <c r="B132" s="93" t="str">
        <f>Postacie!D131</f>
        <v>Boyle, Robert</v>
      </c>
      <c r="C132" s="81">
        <v>4</v>
      </c>
      <c r="D132" s="81">
        <v>4</v>
      </c>
      <c r="E132" s="81">
        <v>4</v>
      </c>
      <c r="F132" s="81">
        <v>4</v>
      </c>
      <c r="G132" s="81">
        <v>4</v>
      </c>
      <c r="H132" s="81">
        <f t="shared" ref="H132:H195" si="2">SUM(C132:G132)</f>
        <v>20</v>
      </c>
    </row>
    <row r="133" spans="1:8" s="88" customFormat="1" ht="21.95" customHeight="1">
      <c r="A133" s="81">
        <f>Postacie!A132</f>
        <v>130</v>
      </c>
      <c r="B133" s="93" t="str">
        <f>Postacie!D132</f>
        <v>Ray, John</v>
      </c>
      <c r="C133" s="81">
        <v>5</v>
      </c>
      <c r="D133" s="81">
        <v>5</v>
      </c>
      <c r="E133" s="81">
        <v>4</v>
      </c>
      <c r="F133" s="81">
        <v>3</v>
      </c>
      <c r="G133" s="81">
        <v>4</v>
      </c>
      <c r="H133" s="81">
        <f t="shared" si="2"/>
        <v>21</v>
      </c>
    </row>
    <row r="134" spans="1:8" s="88" customFormat="1" ht="21.95" customHeight="1">
      <c r="A134" s="81">
        <f>Postacie!A133</f>
        <v>131</v>
      </c>
      <c r="B134" s="93" t="str">
        <f>Postacie!D133</f>
        <v>Malpighi, Marcello</v>
      </c>
      <c r="C134" s="81">
        <v>3</v>
      </c>
      <c r="D134" s="81">
        <v>3</v>
      </c>
      <c r="E134" s="81">
        <v>1</v>
      </c>
      <c r="F134" s="81">
        <v>3</v>
      </c>
      <c r="G134" s="81">
        <v>2</v>
      </c>
      <c r="H134" s="81">
        <f t="shared" si="2"/>
        <v>12</v>
      </c>
    </row>
    <row r="135" spans="1:8" s="88" customFormat="1" ht="21.95" customHeight="1">
      <c r="A135" s="81">
        <f>Postacie!A134</f>
        <v>132</v>
      </c>
      <c r="B135" s="93" t="str">
        <f>Postacie!D134</f>
        <v>Huygens, Christiaan</v>
      </c>
      <c r="C135" s="81">
        <v>4</v>
      </c>
      <c r="D135" s="81">
        <v>5</v>
      </c>
      <c r="E135" s="81">
        <v>4</v>
      </c>
      <c r="F135" s="81">
        <v>3</v>
      </c>
      <c r="G135" s="81">
        <v>4</v>
      </c>
      <c r="H135" s="81">
        <f t="shared" si="2"/>
        <v>20</v>
      </c>
    </row>
    <row r="136" spans="1:8" s="88" customFormat="1" ht="21.95" customHeight="1">
      <c r="A136" s="81">
        <f>Postacie!A135</f>
        <v>133</v>
      </c>
      <c r="B136" s="93" t="str">
        <f>Postacie!D135</f>
        <v>Leeuwenhoek, Antonie van</v>
      </c>
      <c r="C136" s="81">
        <v>3</v>
      </c>
      <c r="D136" s="81">
        <v>3</v>
      </c>
      <c r="E136" s="81">
        <v>3</v>
      </c>
      <c r="F136" s="81">
        <v>3</v>
      </c>
      <c r="G136" s="81">
        <v>3</v>
      </c>
      <c r="H136" s="81">
        <f t="shared" si="2"/>
        <v>15</v>
      </c>
    </row>
    <row r="137" spans="1:8" s="88" customFormat="1" ht="21.95" customHeight="1">
      <c r="A137" s="81">
        <f>Postacie!A136</f>
        <v>134</v>
      </c>
      <c r="B137" s="93" t="str">
        <f>Postacie!D136</f>
        <v>Locke, John</v>
      </c>
      <c r="C137" s="81">
        <v>5</v>
      </c>
      <c r="D137" s="81">
        <v>5</v>
      </c>
      <c r="E137" s="81">
        <v>5</v>
      </c>
      <c r="F137" s="81">
        <v>4</v>
      </c>
      <c r="G137" s="81">
        <v>5</v>
      </c>
      <c r="H137" s="81">
        <f t="shared" si="2"/>
        <v>24</v>
      </c>
    </row>
    <row r="138" spans="1:8" s="88" customFormat="1" ht="21.95" customHeight="1">
      <c r="A138" s="81">
        <f>Postacie!A137</f>
        <v>135</v>
      </c>
      <c r="B138" s="93" t="str">
        <f>Postacie!D137</f>
        <v>Mabillon, Jean</v>
      </c>
      <c r="C138" s="81">
        <v>2</v>
      </c>
      <c r="D138" s="81">
        <v>2</v>
      </c>
      <c r="E138" s="81">
        <v>2</v>
      </c>
      <c r="F138" s="81">
        <v>4</v>
      </c>
      <c r="G138" s="81">
        <v>1</v>
      </c>
      <c r="H138" s="81">
        <f t="shared" si="2"/>
        <v>11</v>
      </c>
    </row>
    <row r="139" spans="1:8" s="88" customFormat="1" ht="21.95" customHeight="1">
      <c r="A139" s="81">
        <f>Postacie!A138</f>
        <v>136</v>
      </c>
      <c r="B139" s="93" t="str">
        <f>Postacie!D138</f>
        <v>Pufendorf, Samuel von</v>
      </c>
      <c r="C139" s="81">
        <v>2</v>
      </c>
      <c r="D139" s="81">
        <v>3</v>
      </c>
      <c r="E139" s="81">
        <v>3</v>
      </c>
      <c r="F139" s="81">
        <v>4</v>
      </c>
      <c r="G139" s="81">
        <v>3</v>
      </c>
      <c r="H139" s="81">
        <f t="shared" si="2"/>
        <v>15</v>
      </c>
    </row>
    <row r="140" spans="1:8" s="88" customFormat="1" ht="21.95" customHeight="1">
      <c r="A140" s="81">
        <f>Postacie!A139</f>
        <v>137</v>
      </c>
      <c r="B140" s="93" t="str">
        <f>Postacie!D139</f>
        <v>Spinoza, Baruch</v>
      </c>
      <c r="C140" s="81">
        <v>4</v>
      </c>
      <c r="D140" s="81">
        <v>5</v>
      </c>
      <c r="E140" s="81">
        <v>4</v>
      </c>
      <c r="F140" s="81">
        <v>3</v>
      </c>
      <c r="G140" s="81">
        <v>4</v>
      </c>
      <c r="H140" s="81">
        <f t="shared" si="2"/>
        <v>20</v>
      </c>
    </row>
    <row r="141" spans="1:8" s="88" customFormat="1" ht="21.95" customHeight="1">
      <c r="A141" s="81">
        <f>Postacie!A140</f>
        <v>138</v>
      </c>
      <c r="B141" s="93" t="str">
        <f>Postacie!D140</f>
        <v>Wren, Christopher</v>
      </c>
      <c r="C141" s="81">
        <v>3</v>
      </c>
      <c r="D141" s="81">
        <v>2</v>
      </c>
      <c r="E141" s="81">
        <v>3</v>
      </c>
      <c r="F141" s="81">
        <v>3</v>
      </c>
      <c r="G141" s="81">
        <v>3</v>
      </c>
      <c r="H141" s="81">
        <f t="shared" si="2"/>
        <v>14</v>
      </c>
    </row>
    <row r="142" spans="1:8" s="88" customFormat="1" ht="21.95" customHeight="1">
      <c r="A142" s="81">
        <f>Postacie!A141</f>
        <v>139</v>
      </c>
      <c r="B142" s="93" t="str">
        <f>Postacie!D141</f>
        <v>Hooke, Robert</v>
      </c>
      <c r="C142" s="81">
        <v>3</v>
      </c>
      <c r="D142" s="81">
        <v>2</v>
      </c>
      <c r="E142" s="81">
        <v>3</v>
      </c>
      <c r="F142" s="81">
        <v>4</v>
      </c>
      <c r="G142" s="81">
        <v>3</v>
      </c>
      <c r="H142" s="81">
        <f t="shared" si="2"/>
        <v>15</v>
      </c>
    </row>
    <row r="143" spans="1:8" s="88" customFormat="1" ht="21.95" customHeight="1">
      <c r="A143" s="81">
        <f>Postacie!A142</f>
        <v>140</v>
      </c>
      <c r="B143" s="93" t="str">
        <f>Postacie!D142</f>
        <v>Swammerdam, Jan</v>
      </c>
      <c r="C143" s="81">
        <v>3</v>
      </c>
      <c r="D143" s="81">
        <v>3</v>
      </c>
      <c r="E143" s="81">
        <v>2</v>
      </c>
      <c r="F143" s="81">
        <v>3</v>
      </c>
      <c r="G143" s="81">
        <v>3</v>
      </c>
      <c r="H143" s="81">
        <f t="shared" si="2"/>
        <v>14</v>
      </c>
    </row>
    <row r="144" spans="1:8" s="88" customFormat="1" ht="21.95" customHeight="1">
      <c r="A144" s="81">
        <f>Postacie!A143</f>
        <v>141</v>
      </c>
      <c r="B144" s="93" t="str">
        <f>Postacie!D143</f>
        <v>Cellarius, Christoph</v>
      </c>
      <c r="C144" s="81">
        <v>5</v>
      </c>
      <c r="D144" s="81">
        <v>4</v>
      </c>
      <c r="E144" s="81">
        <v>4</v>
      </c>
      <c r="F144" s="81">
        <v>3</v>
      </c>
      <c r="G144" s="81">
        <v>5</v>
      </c>
      <c r="H144" s="81">
        <f t="shared" si="2"/>
        <v>21</v>
      </c>
    </row>
    <row r="145" spans="1:8" s="88" customFormat="1" ht="21.95" customHeight="1">
      <c r="A145" s="81">
        <f>Postacie!A144</f>
        <v>142</v>
      </c>
      <c r="B145" s="93" t="str">
        <f>Postacie!D144</f>
        <v>Malebranche, Nicolas</v>
      </c>
      <c r="C145" s="81">
        <v>2</v>
      </c>
      <c r="D145" s="81">
        <v>3</v>
      </c>
      <c r="E145" s="81">
        <v>2</v>
      </c>
      <c r="F145" s="81">
        <v>3</v>
      </c>
      <c r="G145" s="81">
        <v>3</v>
      </c>
      <c r="H145" s="81">
        <f t="shared" si="2"/>
        <v>13</v>
      </c>
    </row>
    <row r="146" spans="1:8" s="88" customFormat="1" ht="21.95" customHeight="1">
      <c r="A146" s="81">
        <f>Postacie!A145</f>
        <v>143</v>
      </c>
      <c r="B146" s="93" t="str">
        <f>Postacie!D145</f>
        <v>Simon, Richard</v>
      </c>
      <c r="C146" s="81">
        <v>2</v>
      </c>
      <c r="D146" s="81">
        <v>2</v>
      </c>
      <c r="E146" s="81">
        <v>2</v>
      </c>
      <c r="F146" s="81">
        <v>1</v>
      </c>
      <c r="G146" s="81">
        <v>1</v>
      </c>
      <c r="H146" s="81">
        <f t="shared" si="2"/>
        <v>8</v>
      </c>
    </row>
    <row r="147" spans="1:8" s="88" customFormat="1" ht="21.95" customHeight="1">
      <c r="A147" s="81">
        <f>Postacie!A146</f>
        <v>144</v>
      </c>
      <c r="B147" s="93" t="str">
        <f>Postacie!D146</f>
        <v>Stensen, Niels (Nicolaus Steno)</v>
      </c>
      <c r="C147" s="81">
        <v>3</v>
      </c>
      <c r="D147" s="81">
        <v>3</v>
      </c>
      <c r="E147" s="81">
        <v>3</v>
      </c>
      <c r="F147" s="81">
        <v>4</v>
      </c>
      <c r="G147" s="81">
        <v>3</v>
      </c>
      <c r="H147" s="81">
        <f t="shared" si="2"/>
        <v>16</v>
      </c>
    </row>
    <row r="148" spans="1:8" s="88" customFormat="1" ht="21.95" customHeight="1">
      <c r="A148" s="81">
        <f>Postacie!A147</f>
        <v>145</v>
      </c>
      <c r="B148" s="93" t="str">
        <f>Postacie!D147</f>
        <v>Grew, Nehemiah</v>
      </c>
      <c r="C148" s="81">
        <v>4</v>
      </c>
      <c r="D148" s="81">
        <v>4</v>
      </c>
      <c r="E148" s="81">
        <v>4</v>
      </c>
      <c r="F148" s="81">
        <v>3</v>
      </c>
      <c r="G148" s="81">
        <v>3</v>
      </c>
      <c r="H148" s="81">
        <f t="shared" si="2"/>
        <v>18</v>
      </c>
    </row>
    <row r="149" spans="1:8" s="88" customFormat="1" ht="21.95" customHeight="1">
      <c r="A149" s="81">
        <f>Postacie!A148</f>
        <v>146</v>
      </c>
      <c r="B149" s="93" t="str">
        <f>Postacie!D148</f>
        <v>Mayow, John</v>
      </c>
      <c r="C149" s="81">
        <v>4</v>
      </c>
      <c r="D149" s="81">
        <v>4</v>
      </c>
      <c r="E149" s="81">
        <v>3</v>
      </c>
      <c r="F149" s="81">
        <v>3</v>
      </c>
      <c r="G149" s="81">
        <v>2</v>
      </c>
      <c r="H149" s="81">
        <f t="shared" si="2"/>
        <v>16</v>
      </c>
    </row>
    <row r="150" spans="1:8" s="88" customFormat="1" ht="21.95" customHeight="1">
      <c r="A150" s="81">
        <f>Postacie!A149</f>
        <v>147</v>
      </c>
      <c r="B150" s="93" t="str">
        <f>Postacie!D149</f>
        <v>Newton, Isaac</v>
      </c>
      <c r="C150" s="81">
        <v>5</v>
      </c>
      <c r="D150" s="81">
        <v>5</v>
      </c>
      <c r="E150" s="81">
        <v>5</v>
      </c>
      <c r="F150" s="81">
        <v>5</v>
      </c>
      <c r="G150" s="81">
        <v>5</v>
      </c>
      <c r="H150" s="81">
        <f t="shared" si="2"/>
        <v>25</v>
      </c>
    </row>
    <row r="151" spans="1:8" s="88" customFormat="1" ht="21.95" customHeight="1">
      <c r="A151" s="81">
        <f>Postacie!A150</f>
        <v>148</v>
      </c>
      <c r="B151" s="93" t="str">
        <f>Postacie!D150</f>
        <v>Rømer, Ole</v>
      </c>
      <c r="C151" s="81">
        <v>3</v>
      </c>
      <c r="D151" s="81">
        <v>3</v>
      </c>
      <c r="E151" s="81">
        <v>1</v>
      </c>
      <c r="F151" s="81">
        <v>4</v>
      </c>
      <c r="G151" s="81">
        <v>2</v>
      </c>
      <c r="H151" s="81">
        <f t="shared" si="2"/>
        <v>13</v>
      </c>
    </row>
    <row r="152" spans="1:8" s="88" customFormat="1" ht="21.95" customHeight="1">
      <c r="A152" s="81">
        <f>Postacie!A151</f>
        <v>149</v>
      </c>
      <c r="B152" s="93" t="str">
        <f>Postacie!D151</f>
        <v>Flamsteed, John</v>
      </c>
      <c r="C152" s="81">
        <v>2</v>
      </c>
      <c r="D152" s="81">
        <v>3</v>
      </c>
      <c r="E152" s="81">
        <v>2</v>
      </c>
      <c r="F152" s="81">
        <v>3</v>
      </c>
      <c r="G152" s="81">
        <v>3</v>
      </c>
      <c r="H152" s="81">
        <f t="shared" si="2"/>
        <v>13</v>
      </c>
    </row>
    <row r="153" spans="1:8" s="88" customFormat="1" ht="21.95" customHeight="1">
      <c r="A153" s="81">
        <f>Postacie!A152</f>
        <v>150</v>
      </c>
      <c r="B153" s="93" t="str">
        <f>Postacie!D152</f>
        <v>Leibniz, Gottfried Wilhelm</v>
      </c>
      <c r="C153" s="81">
        <v>5</v>
      </c>
      <c r="D153" s="81">
        <v>5</v>
      </c>
      <c r="E153" s="81">
        <v>5</v>
      </c>
      <c r="F153" s="81">
        <v>5</v>
      </c>
      <c r="G153" s="81">
        <v>5</v>
      </c>
      <c r="H153" s="81">
        <f t="shared" si="2"/>
        <v>25</v>
      </c>
    </row>
    <row r="154" spans="1:8" s="88" customFormat="1" ht="21.95" customHeight="1">
      <c r="A154" s="81">
        <f>Postacie!A153</f>
        <v>151</v>
      </c>
      <c r="B154" s="93" t="str">
        <f>Postacie!D153</f>
        <v>Bayle, Pierre</v>
      </c>
      <c r="C154" s="81">
        <v>3</v>
      </c>
      <c r="D154" s="81">
        <v>2</v>
      </c>
      <c r="E154" s="81">
        <v>4</v>
      </c>
      <c r="F154" s="81">
        <v>2</v>
      </c>
      <c r="G154" s="81">
        <v>4</v>
      </c>
      <c r="H154" s="81">
        <f t="shared" si="2"/>
        <v>15</v>
      </c>
    </row>
    <row r="155" spans="1:8" s="88" customFormat="1" ht="21.95" customHeight="1">
      <c r="A155" s="81">
        <f>Postacie!A154</f>
        <v>152</v>
      </c>
      <c r="B155" s="93" t="str">
        <f>Postacie!D154</f>
        <v>Merian, Maria Sibylla</v>
      </c>
      <c r="C155" s="81">
        <v>3</v>
      </c>
      <c r="D155" s="81">
        <v>4</v>
      </c>
      <c r="E155" s="81">
        <v>3</v>
      </c>
      <c r="F155" s="81">
        <v>3</v>
      </c>
      <c r="G155" s="81">
        <v>3</v>
      </c>
      <c r="H155" s="81">
        <f t="shared" si="2"/>
        <v>16</v>
      </c>
    </row>
    <row r="156" spans="1:8" s="88" customFormat="1" ht="21.95" customHeight="1">
      <c r="A156" s="81">
        <f>Postacie!A155</f>
        <v>153</v>
      </c>
      <c r="B156" s="93" t="str">
        <f>Postacie!D155</f>
        <v>Papin, Denis</v>
      </c>
      <c r="C156" s="81">
        <v>4</v>
      </c>
      <c r="D156" s="81">
        <v>4</v>
      </c>
      <c r="E156" s="81">
        <v>3</v>
      </c>
      <c r="F156" s="81">
        <v>4</v>
      </c>
      <c r="G156" s="81">
        <v>3</v>
      </c>
      <c r="H156" s="81">
        <f t="shared" si="2"/>
        <v>18</v>
      </c>
    </row>
    <row r="157" spans="1:8" s="88" customFormat="1" ht="21.95" customHeight="1">
      <c r="A157" s="81">
        <f>Postacie!A156</f>
        <v>154</v>
      </c>
      <c r="B157" s="93" t="str">
        <f>Postacie!D156</f>
        <v>Savery, Thomas</v>
      </c>
      <c r="C157" s="81">
        <v>4</v>
      </c>
      <c r="D157" s="81">
        <v>4</v>
      </c>
      <c r="E157" s="81">
        <v>4</v>
      </c>
      <c r="F157" s="81">
        <v>3</v>
      </c>
      <c r="G157" s="81">
        <v>2</v>
      </c>
      <c r="H157" s="81">
        <f t="shared" si="2"/>
        <v>17</v>
      </c>
    </row>
    <row r="158" spans="1:8" s="88" customFormat="1" ht="21.95" customHeight="1">
      <c r="A158" s="81">
        <f>Postacie!A157</f>
        <v>155</v>
      </c>
      <c r="B158" s="93" t="str">
        <f>Postacie!D157</f>
        <v>Varignon, Pierre</v>
      </c>
      <c r="C158" s="81">
        <v>4</v>
      </c>
      <c r="D158" s="81">
        <v>4</v>
      </c>
      <c r="E158" s="81">
        <v>4</v>
      </c>
      <c r="F158" s="81">
        <v>3</v>
      </c>
      <c r="G158" s="81">
        <v>3</v>
      </c>
      <c r="H158" s="81">
        <f t="shared" si="2"/>
        <v>18</v>
      </c>
    </row>
    <row r="159" spans="1:8" s="88" customFormat="1" ht="21.95" customHeight="1">
      <c r="A159" s="81">
        <f>Postacie!A158</f>
        <v>156</v>
      </c>
      <c r="B159" s="93" t="str">
        <f>Postacie!D158</f>
        <v>Amontons, Guillaume</v>
      </c>
      <c r="C159" s="81">
        <v>4</v>
      </c>
      <c r="D159" s="81">
        <v>4</v>
      </c>
      <c r="E159" s="81">
        <v>4</v>
      </c>
      <c r="F159" s="81">
        <v>3</v>
      </c>
      <c r="G159" s="81">
        <v>3</v>
      </c>
      <c r="H159" s="81">
        <f t="shared" si="2"/>
        <v>18</v>
      </c>
    </row>
    <row r="160" spans="1:8" s="88" customFormat="1" ht="21.95" customHeight="1">
      <c r="A160" s="81">
        <f>Postacie!A159</f>
        <v>157</v>
      </c>
      <c r="B160" s="93" t="str">
        <f>Postacie!D159</f>
        <v>Montfaucon, Bernard de</v>
      </c>
      <c r="C160" s="81">
        <v>4</v>
      </c>
      <c r="D160" s="81">
        <v>4</v>
      </c>
      <c r="E160" s="81">
        <v>4</v>
      </c>
      <c r="F160" s="81">
        <v>3</v>
      </c>
      <c r="G160" s="81">
        <v>3</v>
      </c>
      <c r="H160" s="81">
        <f t="shared" si="2"/>
        <v>18</v>
      </c>
    </row>
    <row r="161" spans="1:8" s="88" customFormat="1" ht="21.95" customHeight="1">
      <c r="A161" s="81">
        <f>Postacie!A160</f>
        <v>158</v>
      </c>
      <c r="B161" s="93" t="str">
        <f>Postacie!D160</f>
        <v>Halley, Edmond</v>
      </c>
      <c r="C161" s="81">
        <v>3</v>
      </c>
      <c r="D161" s="81">
        <v>4</v>
      </c>
      <c r="E161" s="81">
        <v>3</v>
      </c>
      <c r="F161" s="81">
        <v>4</v>
      </c>
      <c r="G161" s="81">
        <v>3</v>
      </c>
      <c r="H161" s="81">
        <f t="shared" si="2"/>
        <v>17</v>
      </c>
    </row>
    <row r="162" spans="1:8" s="88" customFormat="1" ht="21.95" customHeight="1">
      <c r="A162" s="81">
        <f>Postacie!A161</f>
        <v>159</v>
      </c>
      <c r="B162" s="93" t="str">
        <f>Postacie!D161</f>
        <v>Bentley, Richard</v>
      </c>
      <c r="C162" s="81">
        <v>1</v>
      </c>
      <c r="D162" s="81">
        <v>3</v>
      </c>
      <c r="E162" s="81">
        <v>2</v>
      </c>
      <c r="F162" s="81">
        <v>4</v>
      </c>
      <c r="G162" s="81">
        <v>1</v>
      </c>
      <c r="H162" s="81">
        <f t="shared" si="2"/>
        <v>11</v>
      </c>
    </row>
    <row r="163" spans="1:8" s="88" customFormat="1" ht="21.95" customHeight="1">
      <c r="A163" s="81">
        <f>Postacie!A162</f>
        <v>160</v>
      </c>
      <c r="B163" s="93" t="str">
        <f>Postacie!D162</f>
        <v>Newcomen, Thomas</v>
      </c>
      <c r="C163" s="81">
        <v>3</v>
      </c>
      <c r="D163" s="81">
        <v>3</v>
      </c>
      <c r="E163" s="81">
        <v>3</v>
      </c>
      <c r="F163" s="81">
        <v>2</v>
      </c>
      <c r="G163" s="81">
        <v>2</v>
      </c>
      <c r="H163" s="81">
        <f t="shared" si="2"/>
        <v>13</v>
      </c>
    </row>
    <row r="164" spans="1:8" s="88" customFormat="1" ht="21.95" customHeight="1">
      <c r="A164" s="81">
        <f>Postacie!A163</f>
        <v>161</v>
      </c>
      <c r="B164" s="93" t="str">
        <f>Postacie!D163</f>
        <v>Astell, Mary</v>
      </c>
      <c r="C164" s="81">
        <v>2</v>
      </c>
      <c r="D164" s="81">
        <v>2</v>
      </c>
      <c r="E164" s="81">
        <v>2</v>
      </c>
      <c r="F164" s="81">
        <v>2</v>
      </c>
      <c r="G164" s="81">
        <v>3</v>
      </c>
      <c r="H164" s="81">
        <f t="shared" si="2"/>
        <v>11</v>
      </c>
    </row>
    <row r="165" spans="1:8" s="88" customFormat="1" ht="21.95" customHeight="1">
      <c r="A165" s="81">
        <f>Postacie!A164</f>
        <v>162</v>
      </c>
      <c r="B165" s="93" t="str">
        <f>Postacie!D164</f>
        <v>Vico, Giambattista</v>
      </c>
      <c r="C165" s="81">
        <v>3</v>
      </c>
      <c r="D165" s="81">
        <v>3</v>
      </c>
      <c r="E165" s="81">
        <v>3</v>
      </c>
      <c r="F165" s="81">
        <v>2</v>
      </c>
      <c r="G165" s="81">
        <v>2</v>
      </c>
      <c r="H165" s="81">
        <f t="shared" si="2"/>
        <v>13</v>
      </c>
    </row>
    <row r="166" spans="1:8" s="88" customFormat="1" ht="21.95" customHeight="1">
      <c r="A166" s="81">
        <f>Postacie!A165</f>
        <v>163</v>
      </c>
      <c r="B166" s="93" t="str">
        <f>Postacie!D165</f>
        <v>Graham, George</v>
      </c>
      <c r="C166" s="81">
        <v>4</v>
      </c>
      <c r="D166" s="81">
        <v>4</v>
      </c>
      <c r="E166" s="81">
        <v>3</v>
      </c>
      <c r="F166" s="81">
        <v>3</v>
      </c>
      <c r="G166" s="81">
        <v>2</v>
      </c>
      <c r="H166" s="81">
        <f t="shared" si="2"/>
        <v>16</v>
      </c>
    </row>
    <row r="167" spans="1:8" s="88" customFormat="1" ht="21.95" customHeight="1">
      <c r="A167" s="81">
        <f>Postacie!A166</f>
        <v>164</v>
      </c>
      <c r="B167" s="93" t="str">
        <f>Postacie!D166</f>
        <v>Tull, Jethro</v>
      </c>
      <c r="C167" s="81">
        <v>3</v>
      </c>
      <c r="D167" s="81">
        <v>4</v>
      </c>
      <c r="E167" s="81">
        <v>4</v>
      </c>
      <c r="F167" s="81">
        <v>3</v>
      </c>
      <c r="G167" s="81">
        <v>2</v>
      </c>
      <c r="H167" s="81">
        <f t="shared" si="2"/>
        <v>16</v>
      </c>
    </row>
    <row r="168" spans="1:8" s="88" customFormat="1" ht="21.95" customHeight="1">
      <c r="A168" s="81">
        <f>Postacie!A167</f>
        <v>165</v>
      </c>
      <c r="B168" s="93" t="str">
        <f>Postacie!D167</f>
        <v>Hales, Stephen</v>
      </c>
      <c r="C168" s="81">
        <v>5</v>
      </c>
      <c r="D168" s="81">
        <v>5</v>
      </c>
      <c r="E168" s="81">
        <v>4</v>
      </c>
      <c r="F168" s="81">
        <v>4</v>
      </c>
      <c r="G168" s="81">
        <v>3</v>
      </c>
      <c r="H168" s="81">
        <f t="shared" si="2"/>
        <v>21</v>
      </c>
    </row>
    <row r="169" spans="1:8" s="88" customFormat="1" ht="21.95" customHeight="1">
      <c r="A169" s="81">
        <f>Postacie!A168</f>
        <v>166</v>
      </c>
      <c r="B169" s="93" t="str">
        <f>Postacie!D168</f>
        <v>Darby, Abraham I</v>
      </c>
      <c r="C169" s="81">
        <v>3</v>
      </c>
      <c r="D169" s="81">
        <v>3</v>
      </c>
      <c r="E169" s="81">
        <v>3</v>
      </c>
      <c r="F169" s="81">
        <v>4</v>
      </c>
      <c r="G169" s="81">
        <v>2</v>
      </c>
      <c r="H169" s="81">
        <f t="shared" si="2"/>
        <v>15</v>
      </c>
    </row>
    <row r="170" spans="1:8" s="88" customFormat="1" ht="21.95" customHeight="1">
      <c r="A170" s="81">
        <f>Postacie!A169</f>
        <v>167</v>
      </c>
      <c r="B170" s="93" t="str">
        <f>Postacie!D169</f>
        <v>Wolff, Christian</v>
      </c>
      <c r="C170" s="81">
        <v>4</v>
      </c>
      <c r="D170" s="81">
        <v>5</v>
      </c>
      <c r="E170" s="81">
        <v>4</v>
      </c>
      <c r="F170" s="81">
        <v>3</v>
      </c>
      <c r="G170" s="81">
        <v>2</v>
      </c>
      <c r="H170" s="81">
        <f t="shared" si="2"/>
        <v>18</v>
      </c>
    </row>
    <row r="171" spans="1:8" s="88" customFormat="1" ht="21.95" customHeight="1">
      <c r="A171" s="81">
        <f>Postacie!A170</f>
        <v>168</v>
      </c>
      <c r="B171" s="93" t="str">
        <f>Postacie!D170</f>
        <v>Hadley, John</v>
      </c>
      <c r="C171" s="81">
        <v>3</v>
      </c>
      <c r="D171" s="81">
        <v>4</v>
      </c>
      <c r="E171" s="81">
        <v>4</v>
      </c>
      <c r="F171" s="81">
        <v>3</v>
      </c>
      <c r="G171" s="81">
        <v>3</v>
      </c>
      <c r="H171" s="81">
        <f t="shared" si="2"/>
        <v>17</v>
      </c>
    </row>
    <row r="172" spans="1:8" s="88" customFormat="1" ht="21.95" customHeight="1">
      <c r="A172" s="81">
        <f>Postacie!A171</f>
        <v>169</v>
      </c>
      <c r="B172" s="93" t="str">
        <f>Postacie!D171</f>
        <v>Morgagni, Giovanni Battista</v>
      </c>
      <c r="C172" s="81">
        <v>5</v>
      </c>
      <c r="D172" s="81">
        <v>5</v>
      </c>
      <c r="E172" s="81">
        <v>5</v>
      </c>
      <c r="F172" s="81">
        <v>4</v>
      </c>
      <c r="G172" s="81">
        <v>3</v>
      </c>
      <c r="H172" s="81">
        <f t="shared" si="2"/>
        <v>22</v>
      </c>
    </row>
    <row r="173" spans="1:8" s="88" customFormat="1" ht="21.95" customHeight="1">
      <c r="A173" s="81">
        <f>Postacie!A172</f>
        <v>170</v>
      </c>
      <c r="B173" s="93" t="str">
        <f>Postacie!D172</f>
        <v>Astruc, Jean</v>
      </c>
      <c r="C173" s="81">
        <v>1</v>
      </c>
      <c r="D173" s="81">
        <v>1</v>
      </c>
      <c r="E173" s="81">
        <v>1</v>
      </c>
      <c r="F173" s="81">
        <v>2</v>
      </c>
      <c r="G173" s="81">
        <v>1</v>
      </c>
      <c r="H173" s="81">
        <f t="shared" si="2"/>
        <v>6</v>
      </c>
    </row>
    <row r="174" spans="1:8" s="88" customFormat="1" ht="21.95" customHeight="1">
      <c r="A174" s="81">
        <f>Postacie!A173</f>
        <v>171</v>
      </c>
      <c r="B174" s="93" t="str">
        <f>Postacie!D173</f>
        <v>Berkeley, George</v>
      </c>
      <c r="C174" s="81">
        <v>4</v>
      </c>
      <c r="D174" s="81">
        <v>4</v>
      </c>
      <c r="E174" s="81">
        <v>3</v>
      </c>
      <c r="F174" s="81">
        <v>3</v>
      </c>
      <c r="G174" s="81">
        <v>3</v>
      </c>
      <c r="H174" s="81">
        <f t="shared" si="2"/>
        <v>17</v>
      </c>
    </row>
    <row r="175" spans="1:8" s="88" customFormat="1" ht="21.95" customHeight="1">
      <c r="A175" s="81">
        <f>Postacie!A174</f>
        <v>172</v>
      </c>
      <c r="B175" s="93" t="str">
        <f>Postacie!D174</f>
        <v>Hadley, George</v>
      </c>
      <c r="C175" s="81">
        <v>4</v>
      </c>
      <c r="D175" s="81">
        <v>5</v>
      </c>
      <c r="E175" s="81">
        <v>4</v>
      </c>
      <c r="F175" s="81">
        <v>4</v>
      </c>
      <c r="G175" s="81">
        <v>3</v>
      </c>
      <c r="H175" s="81">
        <f t="shared" si="2"/>
        <v>20</v>
      </c>
    </row>
    <row r="176" spans="1:8" s="88" customFormat="1" ht="21.95" customHeight="1">
      <c r="A176" s="81">
        <f>Postacie!A175</f>
        <v>173</v>
      </c>
      <c r="B176" s="93" t="str">
        <f>Postacie!D175</f>
        <v>Montesquieu, Charles-Louis de Secondat</v>
      </c>
      <c r="C176" s="81">
        <v>5</v>
      </c>
      <c r="D176" s="81">
        <v>5</v>
      </c>
      <c r="E176" s="81">
        <v>4</v>
      </c>
      <c r="F176" s="81">
        <v>3</v>
      </c>
      <c r="G176" s="81">
        <v>4</v>
      </c>
      <c r="H176" s="81">
        <f t="shared" si="2"/>
        <v>21</v>
      </c>
    </row>
    <row r="177" spans="1:8" s="88" customFormat="1" ht="21.95" customHeight="1">
      <c r="A177" s="81">
        <f>Postacie!A176</f>
        <v>174</v>
      </c>
      <c r="B177" s="93" t="str">
        <f>Postacie!D176</f>
        <v>Harrison, John</v>
      </c>
      <c r="C177" s="81">
        <v>3</v>
      </c>
      <c r="D177" s="81">
        <v>3</v>
      </c>
      <c r="E177" s="81">
        <v>4</v>
      </c>
      <c r="F177" s="81">
        <v>4</v>
      </c>
      <c r="G177" s="81">
        <v>4</v>
      </c>
      <c r="H177" s="81">
        <f t="shared" si="2"/>
        <v>18</v>
      </c>
    </row>
    <row r="178" spans="1:8" s="88" customFormat="1" ht="21.95" customHeight="1">
      <c r="A178" s="81">
        <f>Postacie!A177</f>
        <v>175</v>
      </c>
      <c r="B178" s="93" t="str">
        <f>Postacie!D177</f>
        <v>Hutcheson, Francis</v>
      </c>
      <c r="C178" s="81">
        <v>2</v>
      </c>
      <c r="D178" s="81">
        <v>2</v>
      </c>
      <c r="E178" s="81">
        <v>2</v>
      </c>
      <c r="F178" s="81">
        <v>2</v>
      </c>
      <c r="G178" s="81">
        <v>3</v>
      </c>
      <c r="H178" s="81">
        <f t="shared" si="2"/>
        <v>11</v>
      </c>
    </row>
    <row r="179" spans="1:8" s="88" customFormat="1" ht="21.95" customHeight="1">
      <c r="A179" s="81">
        <f>Postacie!A178</f>
        <v>176</v>
      </c>
      <c r="B179" s="93" t="str">
        <f>Postacie!D178</f>
        <v>Quesnay, François</v>
      </c>
      <c r="C179" s="81">
        <v>3</v>
      </c>
      <c r="D179" s="81">
        <v>3</v>
      </c>
      <c r="E179" s="81">
        <v>3</v>
      </c>
      <c r="F179" s="81">
        <v>2</v>
      </c>
      <c r="G179" s="81">
        <v>2</v>
      </c>
      <c r="H179" s="81">
        <f t="shared" si="2"/>
        <v>13</v>
      </c>
    </row>
    <row r="180" spans="1:8" s="88" customFormat="1" ht="21.95" customHeight="1">
      <c r="A180" s="81">
        <f>Postacie!A179</f>
        <v>177</v>
      </c>
      <c r="B180" s="93" t="str">
        <f>Postacie!D179</f>
        <v>Voltaire</v>
      </c>
      <c r="C180" s="81">
        <v>3</v>
      </c>
      <c r="D180" s="81">
        <v>3</v>
      </c>
      <c r="E180" s="81">
        <v>4</v>
      </c>
      <c r="F180" s="81">
        <v>2</v>
      </c>
      <c r="G180" s="81">
        <v>3</v>
      </c>
      <c r="H180" s="81">
        <f t="shared" si="2"/>
        <v>15</v>
      </c>
    </row>
    <row r="181" spans="1:8" s="88" customFormat="1" ht="21.95" customHeight="1">
      <c r="A181" s="81">
        <f>Postacie!A180</f>
        <v>178</v>
      </c>
      <c r="B181" s="93" t="str">
        <f>Postacie!D180</f>
        <v>Bernoulli, Daniel</v>
      </c>
      <c r="C181" s="81">
        <v>4</v>
      </c>
      <c r="D181" s="81">
        <v>4</v>
      </c>
      <c r="E181" s="81">
        <v>3</v>
      </c>
      <c r="F181" s="81">
        <v>4</v>
      </c>
      <c r="G181" s="81">
        <v>3</v>
      </c>
      <c r="H181" s="81">
        <f t="shared" si="2"/>
        <v>18</v>
      </c>
    </row>
    <row r="182" spans="1:8" s="88" customFormat="1" ht="21.95" customHeight="1">
      <c r="A182" s="81">
        <f>Postacie!A181</f>
        <v>179</v>
      </c>
      <c r="B182" s="93" t="str">
        <f>Postacie!D181</f>
        <v>Bayes, Thomas</v>
      </c>
      <c r="C182" s="81">
        <v>4</v>
      </c>
      <c r="D182" s="81">
        <v>4</v>
      </c>
      <c r="E182" s="81">
        <v>3</v>
      </c>
      <c r="F182" s="81">
        <v>4</v>
      </c>
      <c r="G182" s="81">
        <v>3</v>
      </c>
      <c r="H182" s="81">
        <f t="shared" si="2"/>
        <v>18</v>
      </c>
    </row>
    <row r="183" spans="1:8" s="88" customFormat="1" ht="21.95" customHeight="1">
      <c r="A183" s="81">
        <f>Postacie!A182</f>
        <v>180</v>
      </c>
      <c r="B183" s="93" t="str">
        <f>Postacie!D182</f>
        <v>Celsius, Anders</v>
      </c>
      <c r="C183" s="81">
        <v>2</v>
      </c>
      <c r="D183" s="81">
        <v>2</v>
      </c>
      <c r="E183" s="81">
        <v>4</v>
      </c>
      <c r="F183" s="81">
        <v>2</v>
      </c>
      <c r="G183" s="81">
        <v>4</v>
      </c>
      <c r="H183" s="81">
        <f t="shared" si="2"/>
        <v>14</v>
      </c>
    </row>
    <row r="184" spans="1:8" s="88" customFormat="1" ht="21.95" customHeight="1">
      <c r="A184" s="81">
        <f>Postacie!A183</f>
        <v>181</v>
      </c>
      <c r="B184" s="93" t="str">
        <f>Postacie!D183</f>
        <v>Huntsman, Benjamin</v>
      </c>
      <c r="C184" s="81">
        <v>3</v>
      </c>
      <c r="D184" s="81">
        <v>4</v>
      </c>
      <c r="E184" s="81">
        <v>4</v>
      </c>
      <c r="F184" s="81">
        <v>3</v>
      </c>
      <c r="G184" s="81">
        <v>2</v>
      </c>
      <c r="H184" s="81">
        <f t="shared" si="2"/>
        <v>16</v>
      </c>
    </row>
    <row r="185" spans="1:8" s="88" customFormat="1" ht="21.95" customHeight="1">
      <c r="A185" s="81">
        <f>Postacie!A184</f>
        <v>182</v>
      </c>
      <c r="B185" s="93" t="str">
        <f>Postacie!D184</f>
        <v>Jaucourt, Louis de</v>
      </c>
      <c r="C185" s="81">
        <v>2</v>
      </c>
      <c r="D185" s="81">
        <v>3</v>
      </c>
      <c r="E185" s="81">
        <v>3</v>
      </c>
      <c r="F185" s="81">
        <v>2</v>
      </c>
      <c r="G185" s="81">
        <v>2</v>
      </c>
      <c r="H185" s="81">
        <f t="shared" si="2"/>
        <v>12</v>
      </c>
    </row>
    <row r="186" spans="1:8" s="88" customFormat="1" ht="21.95" customHeight="1">
      <c r="A186" s="81">
        <f>Postacie!A185</f>
        <v>183</v>
      </c>
      <c r="B186" s="93" t="str">
        <f>Postacie!D185</f>
        <v>Kay, John</v>
      </c>
      <c r="C186" s="81">
        <v>4</v>
      </c>
      <c r="D186" s="81">
        <v>4</v>
      </c>
      <c r="E186" s="81">
        <v>4</v>
      </c>
      <c r="F186" s="81">
        <v>3</v>
      </c>
      <c r="G186" s="81">
        <v>2</v>
      </c>
      <c r="H186" s="81">
        <f t="shared" si="2"/>
        <v>17</v>
      </c>
    </row>
    <row r="187" spans="1:8" s="88" customFormat="1" ht="21.95" customHeight="1">
      <c r="A187" s="81">
        <f>Postacie!A186</f>
        <v>184</v>
      </c>
      <c r="B187" s="93" t="str">
        <f>Postacie!D186</f>
        <v>Blondel, Jacques-François</v>
      </c>
      <c r="C187" s="81">
        <v>3</v>
      </c>
      <c r="D187" s="81">
        <v>3</v>
      </c>
      <c r="E187" s="81">
        <v>3</v>
      </c>
      <c r="F187" s="81">
        <v>2</v>
      </c>
      <c r="G187" s="81">
        <v>2</v>
      </c>
      <c r="H187" s="81">
        <f t="shared" si="2"/>
        <v>13</v>
      </c>
    </row>
    <row r="188" spans="1:8" s="88" customFormat="1" ht="21.95" customHeight="1">
      <c r="A188" s="81">
        <f>Postacie!A187</f>
        <v>185</v>
      </c>
      <c r="B188" s="93" t="str">
        <f>Postacie!D187</f>
        <v>Dollond, John</v>
      </c>
      <c r="C188" s="81">
        <v>4</v>
      </c>
      <c r="D188" s="81">
        <v>4</v>
      </c>
      <c r="E188" s="81">
        <v>4</v>
      </c>
      <c r="F188" s="81">
        <v>3</v>
      </c>
      <c r="G188" s="81">
        <v>3</v>
      </c>
      <c r="H188" s="81">
        <f t="shared" si="2"/>
        <v>18</v>
      </c>
    </row>
    <row r="189" spans="1:8" s="88" customFormat="1" ht="21.95" customHeight="1">
      <c r="A189" s="81">
        <f>Postacie!A188</f>
        <v>186</v>
      </c>
      <c r="B189" s="93" t="str">
        <f>Postacie!D188</f>
        <v>Franklin, Benjamin</v>
      </c>
      <c r="C189" s="81">
        <v>4</v>
      </c>
      <c r="D189" s="81">
        <v>4</v>
      </c>
      <c r="E189" s="81">
        <v>4</v>
      </c>
      <c r="F189" s="81">
        <v>3</v>
      </c>
      <c r="G189" s="81">
        <v>4</v>
      </c>
      <c r="H189" s="81">
        <f t="shared" si="2"/>
        <v>19</v>
      </c>
    </row>
    <row r="190" spans="1:8" s="88" customFormat="1" ht="21.95" customHeight="1">
      <c r="A190" s="81">
        <f>Postacie!A189</f>
        <v>187</v>
      </c>
      <c r="B190" s="93" t="str">
        <f>Postacie!D189</f>
        <v>Buffon, Georges-Louis Leclerc de</v>
      </c>
      <c r="C190" s="81">
        <v>3</v>
      </c>
      <c r="D190" s="81">
        <v>3</v>
      </c>
      <c r="E190" s="81">
        <v>3</v>
      </c>
      <c r="F190" s="81">
        <v>2</v>
      </c>
      <c r="G190" s="81">
        <v>2</v>
      </c>
      <c r="H190" s="81">
        <f t="shared" si="2"/>
        <v>13</v>
      </c>
    </row>
    <row r="191" spans="1:8" s="88" customFormat="1" ht="21.95" customHeight="1">
      <c r="A191" s="81">
        <f>Postacie!A190</f>
        <v>188</v>
      </c>
      <c r="B191" s="93" t="str">
        <f>Postacie!D190</f>
        <v>Euler, Leonhard</v>
      </c>
      <c r="C191" s="81">
        <v>5</v>
      </c>
      <c r="D191" s="81">
        <v>5</v>
      </c>
      <c r="E191" s="81">
        <v>5</v>
      </c>
      <c r="F191" s="81">
        <v>5</v>
      </c>
      <c r="G191" s="81">
        <v>5</v>
      </c>
      <c r="H191" s="81">
        <f t="shared" si="2"/>
        <v>25</v>
      </c>
    </row>
    <row r="192" spans="1:8" s="88" customFormat="1" ht="21.95" customHeight="1">
      <c r="A192" s="81">
        <f>Postacie!A191</f>
        <v>189</v>
      </c>
      <c r="B192" s="93" t="str">
        <f>Postacie!D191</f>
        <v>Linnaeus, Carl (Karol Linneusz)</v>
      </c>
      <c r="C192" s="81">
        <v>5</v>
      </c>
      <c r="D192" s="81">
        <v>5</v>
      </c>
      <c r="E192" s="81">
        <v>5</v>
      </c>
      <c r="F192" s="81">
        <v>4</v>
      </c>
      <c r="G192" s="81">
        <v>5</v>
      </c>
      <c r="H192" s="81">
        <f t="shared" si="2"/>
        <v>24</v>
      </c>
    </row>
    <row r="193" spans="1:8" s="88" customFormat="1" ht="21.95" customHeight="1">
      <c r="A193" s="81">
        <f>Postacie!A192</f>
        <v>190</v>
      </c>
      <c r="B193" s="93" t="str">
        <f>Postacie!D192</f>
        <v>Perronet, Jean-Rodolphe</v>
      </c>
      <c r="C193" s="81">
        <v>4</v>
      </c>
      <c r="D193" s="81">
        <v>4</v>
      </c>
      <c r="E193" s="81">
        <v>4</v>
      </c>
      <c r="F193" s="81">
        <v>3</v>
      </c>
      <c r="G193" s="81">
        <v>2</v>
      </c>
      <c r="H193" s="81">
        <f t="shared" si="2"/>
        <v>17</v>
      </c>
    </row>
    <row r="194" spans="1:8" s="88" customFormat="1" ht="21.95" customHeight="1">
      <c r="A194" s="81">
        <f>Postacie!A193</f>
        <v>191</v>
      </c>
      <c r="B194" s="93" t="str">
        <f>Postacie!D193</f>
        <v>La Mettrie, Julien Offray de</v>
      </c>
      <c r="C194" s="81">
        <v>3</v>
      </c>
      <c r="D194" s="81">
        <v>2</v>
      </c>
      <c r="E194" s="81">
        <v>2</v>
      </c>
      <c r="F194" s="81">
        <v>2</v>
      </c>
      <c r="G194" s="81">
        <v>2</v>
      </c>
      <c r="H194" s="81">
        <f t="shared" si="2"/>
        <v>11</v>
      </c>
    </row>
    <row r="195" spans="1:8" s="88" customFormat="1" ht="21.95" customHeight="1">
      <c r="A195" s="81">
        <f>Postacie!A194</f>
        <v>192</v>
      </c>
      <c r="B195" s="93" t="str">
        <f>Postacie!D194</f>
        <v>Vaucanson, Jacques de</v>
      </c>
      <c r="C195" s="81">
        <v>4</v>
      </c>
      <c r="D195" s="81">
        <v>4</v>
      </c>
      <c r="E195" s="81">
        <v>4</v>
      </c>
      <c r="F195" s="81">
        <v>3</v>
      </c>
      <c r="G195" s="81">
        <v>3</v>
      </c>
      <c r="H195" s="81">
        <f t="shared" si="2"/>
        <v>18</v>
      </c>
    </row>
    <row r="196" spans="1:8" s="88" customFormat="1" ht="21.95" customHeight="1">
      <c r="A196" s="81">
        <f>Postacie!A195</f>
        <v>193</v>
      </c>
      <c r="B196" s="93" t="str">
        <f>Postacie!D195</f>
        <v>Short, James</v>
      </c>
      <c r="C196" s="81">
        <v>3</v>
      </c>
      <c r="D196" s="81">
        <v>4</v>
      </c>
      <c r="E196" s="81">
        <v>3</v>
      </c>
      <c r="F196" s="81">
        <v>3</v>
      </c>
      <c r="G196" s="81">
        <v>2</v>
      </c>
      <c r="H196" s="81">
        <f t="shared" ref="H196:H259" si="3">SUM(C196:G196)</f>
        <v>15</v>
      </c>
    </row>
    <row r="197" spans="1:8" s="88" customFormat="1" ht="21.95" customHeight="1">
      <c r="A197" s="81">
        <f>Postacie!A196</f>
        <v>194</v>
      </c>
      <c r="B197" s="93" t="str">
        <f>Postacie!D196</f>
        <v>Hume, David</v>
      </c>
      <c r="C197" s="81">
        <v>4</v>
      </c>
      <c r="D197" s="81">
        <v>4</v>
      </c>
      <c r="E197" s="81">
        <v>4</v>
      </c>
      <c r="F197" s="81">
        <v>3</v>
      </c>
      <c r="G197" s="81">
        <v>4</v>
      </c>
      <c r="H197" s="81">
        <f t="shared" si="3"/>
        <v>19</v>
      </c>
    </row>
    <row r="198" spans="1:8" s="88" customFormat="1" ht="21.95" customHeight="1">
      <c r="A198" s="81">
        <f>Postacie!A197</f>
        <v>195</v>
      </c>
      <c r="B198" s="93" t="str">
        <f>Postacie!D197</f>
        <v>Fournier, Pierre-Simon</v>
      </c>
      <c r="C198" s="81">
        <v>3</v>
      </c>
      <c r="D198" s="81">
        <v>3</v>
      </c>
      <c r="E198" s="81">
        <v>4</v>
      </c>
      <c r="F198" s="81">
        <v>2</v>
      </c>
      <c r="G198" s="81">
        <v>2</v>
      </c>
      <c r="H198" s="81">
        <f t="shared" si="3"/>
        <v>14</v>
      </c>
    </row>
    <row r="199" spans="1:8" s="88" customFormat="1" ht="21.95" customHeight="1">
      <c r="A199" s="81">
        <f>Postacie!A198</f>
        <v>196</v>
      </c>
      <c r="B199" s="93" t="str">
        <f>Postacie!D198</f>
        <v>Rousseau, Jean-Jacques</v>
      </c>
      <c r="C199" s="81">
        <v>4</v>
      </c>
      <c r="D199" s="81">
        <v>4</v>
      </c>
      <c r="E199" s="81">
        <v>4</v>
      </c>
      <c r="F199" s="81">
        <v>3</v>
      </c>
      <c r="G199" s="81">
        <v>4</v>
      </c>
      <c r="H199" s="81">
        <f t="shared" si="3"/>
        <v>19</v>
      </c>
    </row>
    <row r="200" spans="1:8" s="88" customFormat="1" ht="21.95" customHeight="1">
      <c r="A200" s="81">
        <f>Postacie!A199</f>
        <v>197</v>
      </c>
      <c r="B200" s="93" t="str">
        <f>Postacie!D199</f>
        <v>Diderot, Denis</v>
      </c>
      <c r="C200" s="81">
        <v>3</v>
      </c>
      <c r="D200" s="81">
        <v>4</v>
      </c>
      <c r="E200" s="81">
        <v>4</v>
      </c>
      <c r="F200" s="81">
        <v>2</v>
      </c>
      <c r="G200" s="81">
        <v>2</v>
      </c>
      <c r="H200" s="81">
        <f t="shared" si="3"/>
        <v>15</v>
      </c>
    </row>
    <row r="201" spans="1:8" s="88" customFormat="1" ht="21.95" customHeight="1">
      <c r="A201" s="81">
        <f>Postacie!A200</f>
        <v>198</v>
      </c>
      <c r="B201" s="93" t="str">
        <f>Postacie!D200</f>
        <v>Soufflot, Jacques-Germain</v>
      </c>
      <c r="C201" s="81">
        <v>3</v>
      </c>
      <c r="D201" s="81">
        <v>4</v>
      </c>
      <c r="E201" s="81">
        <v>3</v>
      </c>
      <c r="F201" s="81">
        <v>3</v>
      </c>
      <c r="G201" s="81">
        <v>2</v>
      </c>
      <c r="H201" s="81">
        <f t="shared" si="3"/>
        <v>15</v>
      </c>
    </row>
    <row r="202" spans="1:8" s="88" customFormat="1" ht="21.95" customHeight="1">
      <c r="A202" s="81">
        <f>Postacie!A201</f>
        <v>199</v>
      </c>
      <c r="B202" s="93" t="str">
        <f>Postacie!D201</f>
        <v>Arduino, Giovanni</v>
      </c>
      <c r="C202" s="81">
        <v>4</v>
      </c>
      <c r="D202" s="81">
        <v>4</v>
      </c>
      <c r="E202" s="81">
        <v>4</v>
      </c>
      <c r="F202" s="81">
        <v>3</v>
      </c>
      <c r="G202" s="81">
        <v>3</v>
      </c>
      <c r="H202" s="81">
        <f t="shared" si="3"/>
        <v>18</v>
      </c>
    </row>
    <row r="203" spans="1:8" s="88" customFormat="1" ht="21.95" customHeight="1">
      <c r="A203" s="81">
        <f>Postacie!A202</f>
        <v>200</v>
      </c>
      <c r="B203" s="93" t="str">
        <f>Postacie!D202</f>
        <v>Condillac, Étienne Bonnot de</v>
      </c>
      <c r="C203" s="81">
        <v>3</v>
      </c>
      <c r="D203" s="81">
        <v>3</v>
      </c>
      <c r="E203" s="81">
        <v>3</v>
      </c>
      <c r="F203" s="81">
        <v>2</v>
      </c>
      <c r="G203" s="81">
        <v>2</v>
      </c>
      <c r="H203" s="81">
        <f t="shared" si="3"/>
        <v>13</v>
      </c>
    </row>
    <row r="204" spans="1:8" s="88" customFormat="1" ht="21.95" customHeight="1">
      <c r="A204" s="81">
        <f>Postacie!A203</f>
        <v>201</v>
      </c>
      <c r="B204" s="93" t="str">
        <f>Postacie!D203</f>
        <v>Helvétius, Claude Adrien (Helwecjusz)</v>
      </c>
      <c r="C204" s="81">
        <v>2</v>
      </c>
      <c r="D204" s="81">
        <v>3</v>
      </c>
      <c r="E204" s="81">
        <v>3</v>
      </c>
      <c r="F204" s="81">
        <v>2</v>
      </c>
      <c r="G204" s="81">
        <v>2</v>
      </c>
      <c r="H204" s="81">
        <f t="shared" si="3"/>
        <v>12</v>
      </c>
    </row>
    <row r="205" spans="1:8" s="88" customFormat="1" ht="21.95" customHeight="1">
      <c r="A205" s="81">
        <f>Postacie!A204</f>
        <v>202</v>
      </c>
      <c r="B205" s="93" t="str">
        <f>Postacie!D204</f>
        <v>Brindley, James</v>
      </c>
      <c r="C205" s="81">
        <v>3</v>
      </c>
      <c r="D205" s="81">
        <v>4</v>
      </c>
      <c r="E205" s="81">
        <v>4</v>
      </c>
      <c r="F205" s="81">
        <v>3</v>
      </c>
      <c r="G205" s="81">
        <v>3</v>
      </c>
      <c r="H205" s="81">
        <f t="shared" si="3"/>
        <v>17</v>
      </c>
    </row>
    <row r="206" spans="1:8" s="88" customFormat="1" ht="21.95" customHeight="1">
      <c r="A206" s="81">
        <f>Postacie!A205</f>
        <v>203</v>
      </c>
      <c r="B206" s="93" t="str">
        <f>Postacie!D205</f>
        <v>Daubenton, Louis-Jean-Marie</v>
      </c>
      <c r="C206" s="81">
        <v>3</v>
      </c>
      <c r="D206" s="81">
        <v>3</v>
      </c>
      <c r="E206" s="81">
        <v>3</v>
      </c>
      <c r="F206" s="81">
        <v>3</v>
      </c>
      <c r="G206" s="81">
        <v>2</v>
      </c>
      <c r="H206" s="81">
        <f t="shared" si="3"/>
        <v>14</v>
      </c>
    </row>
    <row r="207" spans="1:8" s="88" customFormat="1" ht="21.95" customHeight="1">
      <c r="A207" s="81">
        <f>Postacie!A206</f>
        <v>204</v>
      </c>
      <c r="B207" s="93" t="str">
        <f>Postacie!D206</f>
        <v>d’Alembert, Jean le Rond</v>
      </c>
      <c r="C207" s="81">
        <v>3</v>
      </c>
      <c r="D207" s="81">
        <v>4</v>
      </c>
      <c r="E207" s="81">
        <v>3</v>
      </c>
      <c r="F207" s="81">
        <v>3</v>
      </c>
      <c r="G207" s="81">
        <v>3</v>
      </c>
      <c r="H207" s="81">
        <f t="shared" si="3"/>
        <v>16</v>
      </c>
    </row>
    <row r="208" spans="1:8" s="88" customFormat="1" ht="21.95" customHeight="1">
      <c r="A208" s="81">
        <f>Postacie!A207</f>
        <v>205</v>
      </c>
      <c r="B208" s="93" t="str">
        <f>Postacie!D207</f>
        <v>Bonnet, Charles</v>
      </c>
      <c r="C208" s="81">
        <v>2</v>
      </c>
      <c r="D208" s="81">
        <v>2</v>
      </c>
      <c r="E208" s="81">
        <v>2</v>
      </c>
      <c r="F208" s="81">
        <v>1</v>
      </c>
      <c r="G208" s="81">
        <v>2</v>
      </c>
      <c r="H208" s="81">
        <f t="shared" si="3"/>
        <v>9</v>
      </c>
    </row>
    <row r="209" spans="1:8" s="88" customFormat="1" ht="21.95" customHeight="1">
      <c r="A209" s="81">
        <f>Postacie!A208</f>
        <v>206</v>
      </c>
      <c r="B209" s="93" t="str">
        <f>Postacie!D208</f>
        <v>Hargreaves, James</v>
      </c>
      <c r="C209" s="81">
        <v>4</v>
      </c>
      <c r="D209" s="81">
        <v>5</v>
      </c>
      <c r="E209" s="81">
        <v>4</v>
      </c>
      <c r="F209" s="81">
        <v>3</v>
      </c>
      <c r="G209" s="81">
        <v>2</v>
      </c>
      <c r="H209" s="81">
        <f t="shared" si="3"/>
        <v>18</v>
      </c>
    </row>
    <row r="210" spans="1:8" s="88" customFormat="1" ht="21.95" customHeight="1">
      <c r="A210" s="81">
        <f>Postacie!A209</f>
        <v>207</v>
      </c>
      <c r="B210" s="93" t="str">
        <f>Postacie!D209</f>
        <v>Holbach, Paul-Henri Thiry</v>
      </c>
      <c r="C210" s="81">
        <v>1</v>
      </c>
      <c r="D210" s="81">
        <v>1</v>
      </c>
      <c r="E210" s="81">
        <v>2</v>
      </c>
      <c r="F210" s="81">
        <v>1</v>
      </c>
      <c r="G210" s="81">
        <v>2</v>
      </c>
      <c r="H210" s="81">
        <f t="shared" si="3"/>
        <v>7</v>
      </c>
    </row>
    <row r="211" spans="1:8" s="88" customFormat="1" ht="21.95" customHeight="1">
      <c r="A211" s="81">
        <f>Postacie!A210</f>
        <v>208</v>
      </c>
      <c r="B211" s="93" t="str">
        <f>Postacie!D210</f>
        <v>Smith, Adam</v>
      </c>
      <c r="C211" s="81">
        <v>4</v>
      </c>
      <c r="D211" s="81">
        <v>5</v>
      </c>
      <c r="E211" s="81">
        <v>5</v>
      </c>
      <c r="F211" s="81">
        <v>5</v>
      </c>
      <c r="G211" s="81">
        <v>4</v>
      </c>
      <c r="H211" s="81">
        <f t="shared" si="3"/>
        <v>23</v>
      </c>
    </row>
    <row r="212" spans="1:8" s="88" customFormat="1" ht="21.95" customHeight="1">
      <c r="A212" s="81">
        <f>Postacie!A211</f>
        <v>209</v>
      </c>
      <c r="B212" s="93" t="str">
        <f>Postacie!D211</f>
        <v>Kant, Immanuel</v>
      </c>
      <c r="C212" s="81">
        <v>5</v>
      </c>
      <c r="D212" s="81">
        <v>5</v>
      </c>
      <c r="E212" s="81">
        <v>5</v>
      </c>
      <c r="F212" s="81">
        <v>5</v>
      </c>
      <c r="G212" s="81">
        <v>5</v>
      </c>
      <c r="H212" s="81">
        <f t="shared" si="3"/>
        <v>25</v>
      </c>
    </row>
    <row r="213" spans="1:8" s="88" customFormat="1" ht="21.95" customHeight="1">
      <c r="A213" s="81">
        <f>Postacie!A212</f>
        <v>210</v>
      </c>
      <c r="B213" s="93" t="str">
        <f>Postacie!D212</f>
        <v>Michell, John</v>
      </c>
      <c r="C213" s="81">
        <v>5</v>
      </c>
      <c r="D213" s="81">
        <v>5</v>
      </c>
      <c r="E213" s="81">
        <v>4</v>
      </c>
      <c r="F213" s="81">
        <v>4</v>
      </c>
      <c r="G213" s="81">
        <v>3</v>
      </c>
      <c r="H213" s="81">
        <f t="shared" si="3"/>
        <v>21</v>
      </c>
    </row>
    <row r="214" spans="1:8" s="88" customFormat="1" ht="21.95" customHeight="1">
      <c r="A214" s="81">
        <f>Postacie!A213</f>
        <v>211</v>
      </c>
      <c r="B214" s="93" t="str">
        <f>Postacie!D213</f>
        <v>Smeaton, John</v>
      </c>
      <c r="C214" s="81">
        <v>4</v>
      </c>
      <c r="D214" s="81">
        <v>4</v>
      </c>
      <c r="E214" s="81">
        <v>5</v>
      </c>
      <c r="F214" s="81">
        <v>3</v>
      </c>
      <c r="G214" s="81">
        <v>3</v>
      </c>
      <c r="H214" s="81">
        <f t="shared" si="3"/>
        <v>19</v>
      </c>
    </row>
    <row r="215" spans="1:8" s="88" customFormat="1" ht="21.95" customHeight="1">
      <c r="A215" s="81">
        <f>Postacie!A214</f>
        <v>212</v>
      </c>
      <c r="B215" s="93" t="str">
        <f>Postacie!D214</f>
        <v>Desmarest, Nicolas</v>
      </c>
      <c r="C215" s="81">
        <v>4</v>
      </c>
      <c r="D215" s="81">
        <v>4</v>
      </c>
      <c r="E215" s="81">
        <v>4</v>
      </c>
      <c r="F215" s="81">
        <v>3</v>
      </c>
      <c r="G215" s="81">
        <v>3</v>
      </c>
      <c r="H215" s="81">
        <f t="shared" si="3"/>
        <v>18</v>
      </c>
    </row>
    <row r="216" spans="1:8" s="88" customFormat="1" ht="21.95" customHeight="1">
      <c r="A216" s="81">
        <f>Postacie!A215</f>
        <v>213</v>
      </c>
      <c r="B216" s="93" t="str">
        <f>Postacie!D215</f>
        <v>Semler, Johann Salomo</v>
      </c>
      <c r="C216" s="81">
        <v>2</v>
      </c>
      <c r="D216" s="81">
        <v>3</v>
      </c>
      <c r="E216" s="81">
        <v>2</v>
      </c>
      <c r="F216" s="81">
        <v>2</v>
      </c>
      <c r="G216" s="81">
        <v>1</v>
      </c>
      <c r="H216" s="81">
        <f t="shared" si="3"/>
        <v>10</v>
      </c>
    </row>
    <row r="217" spans="1:8" s="88" customFormat="1" ht="21.95" customHeight="1">
      <c r="A217" s="81">
        <f>Postacie!A216</f>
        <v>214</v>
      </c>
      <c r="B217" s="93" t="str">
        <f>Postacie!D216</f>
        <v>Hutton, James</v>
      </c>
      <c r="C217" s="81">
        <v>4</v>
      </c>
      <c r="D217" s="81">
        <v>3</v>
      </c>
      <c r="E217" s="81">
        <v>3</v>
      </c>
      <c r="F217" s="81">
        <v>3</v>
      </c>
      <c r="G217" s="81">
        <v>3</v>
      </c>
      <c r="H217" s="81">
        <f t="shared" si="3"/>
        <v>16</v>
      </c>
    </row>
    <row r="218" spans="1:8" s="88" customFormat="1" ht="21.95" customHeight="1">
      <c r="A218" s="81">
        <f>Postacie!A217</f>
        <v>215</v>
      </c>
      <c r="B218" s="93" t="str">
        <f>Postacie!D217</f>
        <v>Turgot, Anne Robert Jacques</v>
      </c>
      <c r="C218" s="81">
        <v>2</v>
      </c>
      <c r="D218" s="81">
        <v>2</v>
      </c>
      <c r="E218" s="81">
        <v>2</v>
      </c>
      <c r="F218" s="81">
        <v>1</v>
      </c>
      <c r="G218" s="81">
        <v>1</v>
      </c>
      <c r="H218" s="81">
        <f t="shared" si="3"/>
        <v>8</v>
      </c>
    </row>
    <row r="219" spans="1:8" s="88" customFormat="1" ht="21.95" customHeight="1">
      <c r="A219" s="81">
        <f>Postacie!A218</f>
        <v>216</v>
      </c>
      <c r="B219" s="93" t="str">
        <f>Postacie!D218</f>
        <v>Black, Joseph</v>
      </c>
      <c r="C219" s="81">
        <v>4</v>
      </c>
      <c r="D219" s="81">
        <v>5</v>
      </c>
      <c r="E219" s="81">
        <v>4</v>
      </c>
      <c r="F219" s="81">
        <v>3</v>
      </c>
      <c r="G219" s="81">
        <v>4</v>
      </c>
      <c r="H219" s="81">
        <f t="shared" si="3"/>
        <v>20</v>
      </c>
    </row>
    <row r="220" spans="1:8" s="88" customFormat="1" ht="21.95" customHeight="1">
      <c r="A220" s="81">
        <f>Postacie!A219</f>
        <v>217</v>
      </c>
      <c r="B220" s="93" t="str">
        <f>Postacie!D219</f>
        <v>Lambert, Johann Heinrich</v>
      </c>
      <c r="C220" s="81">
        <v>5</v>
      </c>
      <c r="D220" s="81">
        <v>5</v>
      </c>
      <c r="E220" s="81">
        <v>4</v>
      </c>
      <c r="F220" s="81">
        <v>4</v>
      </c>
      <c r="G220" s="81">
        <v>3</v>
      </c>
      <c r="H220" s="81">
        <f t="shared" si="3"/>
        <v>21</v>
      </c>
    </row>
    <row r="221" spans="1:8" s="88" customFormat="1" ht="21.95" customHeight="1">
      <c r="A221" s="81">
        <f>Postacie!A220</f>
        <v>218</v>
      </c>
      <c r="B221" s="93" t="str">
        <f>Postacie!D220</f>
        <v>Wilkinson, John</v>
      </c>
      <c r="C221" s="81">
        <v>4</v>
      </c>
      <c r="D221" s="81">
        <v>5</v>
      </c>
      <c r="E221" s="81">
        <v>4</v>
      </c>
      <c r="F221" s="81">
        <v>3</v>
      </c>
      <c r="G221" s="81">
        <v>2</v>
      </c>
      <c r="H221" s="81">
        <f t="shared" si="3"/>
        <v>18</v>
      </c>
    </row>
    <row r="222" spans="1:8" s="88" customFormat="1" ht="21.95" customHeight="1">
      <c r="A222" s="81">
        <f>Postacie!A221</f>
        <v>219</v>
      </c>
      <c r="B222" s="93" t="str">
        <f>Postacie!D221</f>
        <v>Burke, Edmund</v>
      </c>
      <c r="C222" s="81">
        <v>1</v>
      </c>
      <c r="D222" s="81">
        <v>3</v>
      </c>
      <c r="E222" s="81">
        <v>3</v>
      </c>
      <c r="F222" s="81">
        <v>2</v>
      </c>
      <c r="G222" s="81">
        <v>4</v>
      </c>
      <c r="H222" s="81">
        <f t="shared" si="3"/>
        <v>13</v>
      </c>
    </row>
    <row r="223" spans="1:8" s="88" customFormat="1" ht="21.95" customHeight="1">
      <c r="A223" s="81">
        <f>Postacie!A222</f>
        <v>220</v>
      </c>
      <c r="B223" s="93" t="str">
        <f>Postacie!D222</f>
        <v>Lessing, Gotthold Ephraim</v>
      </c>
      <c r="C223" s="81">
        <v>2</v>
      </c>
      <c r="D223" s="81">
        <v>2</v>
      </c>
      <c r="E223" s="81">
        <v>4</v>
      </c>
      <c r="F223" s="81">
        <v>2</v>
      </c>
      <c r="G223" s="81">
        <v>4</v>
      </c>
      <c r="H223" s="81">
        <f t="shared" si="3"/>
        <v>14</v>
      </c>
    </row>
    <row r="224" spans="1:8" s="88" customFormat="1" ht="21.95" customHeight="1">
      <c r="A224" s="81">
        <f>Postacie!A223</f>
        <v>221</v>
      </c>
      <c r="B224" s="93" t="str">
        <f>Postacie!D223</f>
        <v>Spallanzani, Lazzaro</v>
      </c>
      <c r="C224" s="81">
        <v>5</v>
      </c>
      <c r="D224" s="81">
        <v>5</v>
      </c>
      <c r="E224" s="81">
        <v>4</v>
      </c>
      <c r="F224" s="81">
        <v>4</v>
      </c>
      <c r="G224" s="81">
        <v>3</v>
      </c>
      <c r="H224" s="81">
        <f t="shared" si="3"/>
        <v>21</v>
      </c>
    </row>
    <row r="225" spans="1:8" s="88" customFormat="1" ht="21.95" customHeight="1">
      <c r="A225" s="81">
        <f>Postacie!A224</f>
        <v>222</v>
      </c>
      <c r="B225" s="93" t="str">
        <f>Postacie!D224</f>
        <v>Cavendish, Henry</v>
      </c>
      <c r="C225" s="81">
        <v>4</v>
      </c>
      <c r="D225" s="81">
        <v>4</v>
      </c>
      <c r="E225" s="81">
        <v>3</v>
      </c>
      <c r="F225" s="81">
        <v>3</v>
      </c>
      <c r="G225" s="81">
        <v>3</v>
      </c>
      <c r="H225" s="81">
        <f t="shared" si="3"/>
        <v>17</v>
      </c>
    </row>
    <row r="226" spans="1:8" s="88" customFormat="1" ht="21.95" customHeight="1">
      <c r="A226" s="81">
        <f>Postacie!A225</f>
        <v>223</v>
      </c>
      <c r="B226" s="93" t="str">
        <f>Postacie!D225</f>
        <v>Arkwright, Richard</v>
      </c>
      <c r="C226" s="81">
        <v>3</v>
      </c>
      <c r="D226" s="81">
        <v>3</v>
      </c>
      <c r="E226" s="81">
        <v>3</v>
      </c>
      <c r="F226" s="81">
        <v>4</v>
      </c>
      <c r="G226" s="81">
        <v>4</v>
      </c>
      <c r="H226" s="81">
        <f t="shared" si="3"/>
        <v>17</v>
      </c>
    </row>
    <row r="227" spans="1:8" s="88" customFormat="1" ht="21.95" customHeight="1">
      <c r="A227" s="81">
        <f>Postacie!A226</f>
        <v>224</v>
      </c>
      <c r="B227" s="93" t="str">
        <f>Postacie!D226</f>
        <v>Priestley, Joseph</v>
      </c>
      <c r="C227" s="81">
        <v>3</v>
      </c>
      <c r="D227" s="81">
        <v>3</v>
      </c>
      <c r="E227" s="81">
        <v>3</v>
      </c>
      <c r="F227" s="81">
        <v>2</v>
      </c>
      <c r="G227" s="81">
        <v>2</v>
      </c>
      <c r="H227" s="81">
        <f t="shared" si="3"/>
        <v>13</v>
      </c>
    </row>
    <row r="228" spans="1:8" s="88" customFormat="1" ht="21.95" customHeight="1">
      <c r="A228" s="81">
        <f>Postacie!A227</f>
        <v>225</v>
      </c>
      <c r="B228" s="93" t="str">
        <f>Postacie!D227</f>
        <v>Hervás y Panduro, Lorenzo</v>
      </c>
      <c r="C228" s="81">
        <v>2</v>
      </c>
      <c r="D228" s="81">
        <v>2</v>
      </c>
      <c r="E228" s="81">
        <v>2</v>
      </c>
      <c r="F228" s="81">
        <v>2</v>
      </c>
      <c r="G228" s="81">
        <v>1</v>
      </c>
      <c r="H228" s="81">
        <f t="shared" si="3"/>
        <v>9</v>
      </c>
    </row>
    <row r="229" spans="1:8" s="88" customFormat="1" ht="21.95" customHeight="1">
      <c r="A229" s="81">
        <f>Postacie!A228</f>
        <v>226</v>
      </c>
      <c r="B229" s="93" t="str">
        <f>Postacie!D228</f>
        <v>Ramsden, Jesse</v>
      </c>
      <c r="C229" s="81">
        <v>4</v>
      </c>
      <c r="D229" s="81">
        <v>4</v>
      </c>
      <c r="E229" s="81">
        <v>4</v>
      </c>
      <c r="F229" s="81">
        <v>3</v>
      </c>
      <c r="G229" s="81">
        <v>3</v>
      </c>
      <c r="H229" s="81">
        <f t="shared" si="3"/>
        <v>18</v>
      </c>
    </row>
    <row r="230" spans="1:8" s="88" customFormat="1" ht="21.95" customHeight="1">
      <c r="A230" s="81">
        <f>Postacie!A229</f>
        <v>227</v>
      </c>
      <c r="B230" s="93" t="str">
        <f>Postacie!D229</f>
        <v>Coulomb, Charles-Augustin de</v>
      </c>
      <c r="C230" s="81">
        <v>3</v>
      </c>
      <c r="D230" s="81">
        <v>4</v>
      </c>
      <c r="E230" s="81">
        <v>3</v>
      </c>
      <c r="F230" s="81">
        <v>4</v>
      </c>
      <c r="G230" s="81">
        <v>3</v>
      </c>
      <c r="H230" s="81">
        <f t="shared" si="3"/>
        <v>17</v>
      </c>
    </row>
    <row r="231" spans="1:8" s="88" customFormat="1" ht="21.95" customHeight="1">
      <c r="A231" s="81">
        <f>Postacie!A230</f>
        <v>228</v>
      </c>
      <c r="B231" s="93" t="str">
        <f>Postacie!D230</f>
        <v>Lagrange, Joseph-Louis</v>
      </c>
      <c r="C231" s="81">
        <v>4</v>
      </c>
      <c r="D231" s="81">
        <v>4</v>
      </c>
      <c r="E231" s="81">
        <v>4</v>
      </c>
      <c r="F231" s="81">
        <v>4</v>
      </c>
      <c r="G231" s="81">
        <v>4</v>
      </c>
      <c r="H231" s="81">
        <f t="shared" si="3"/>
        <v>20</v>
      </c>
    </row>
    <row r="232" spans="1:8" s="88" customFormat="1" ht="21.95" customHeight="1">
      <c r="A232" s="81">
        <f>Postacie!A231</f>
        <v>229</v>
      </c>
      <c r="B232" s="93" t="str">
        <f>Postacie!D231</f>
        <v>Watt, James</v>
      </c>
      <c r="C232" s="81">
        <v>5</v>
      </c>
      <c r="D232" s="81">
        <v>5</v>
      </c>
      <c r="E232" s="81">
        <v>5</v>
      </c>
      <c r="F232" s="81">
        <v>4</v>
      </c>
      <c r="G232" s="81">
        <v>5</v>
      </c>
      <c r="H232" s="81">
        <f t="shared" si="3"/>
        <v>24</v>
      </c>
    </row>
    <row r="233" spans="1:8" s="88" customFormat="1" ht="21.95" customHeight="1">
      <c r="A233" s="81">
        <f>Postacie!A232</f>
        <v>230</v>
      </c>
      <c r="B233" s="93" t="str">
        <f>Postacie!D232</f>
        <v>Galvani, Luigi</v>
      </c>
      <c r="C233" s="81">
        <v>3</v>
      </c>
      <c r="D233" s="81">
        <v>3</v>
      </c>
      <c r="E233" s="81">
        <v>3</v>
      </c>
      <c r="F233" s="81">
        <v>2</v>
      </c>
      <c r="G233" s="81">
        <v>2</v>
      </c>
      <c r="H233" s="81">
        <f t="shared" si="3"/>
        <v>13</v>
      </c>
    </row>
    <row r="234" spans="1:8" s="88" customFormat="1" ht="21.95" customHeight="1">
      <c r="A234" s="81">
        <f>Postacie!A233</f>
        <v>231</v>
      </c>
      <c r="B234" s="93" t="str">
        <f>Postacie!D233</f>
        <v>Gibbon, Edward</v>
      </c>
      <c r="C234" s="81">
        <v>4</v>
      </c>
      <c r="D234" s="81">
        <v>3</v>
      </c>
      <c r="E234" s="81">
        <v>4</v>
      </c>
      <c r="F234" s="81">
        <v>2</v>
      </c>
      <c r="G234" s="81">
        <v>1</v>
      </c>
      <c r="H234" s="81">
        <f t="shared" si="3"/>
        <v>14</v>
      </c>
    </row>
    <row r="235" spans="1:8" s="88" customFormat="1" ht="21.95" customHeight="1">
      <c r="A235" s="81">
        <f>Postacie!A234</f>
        <v>232</v>
      </c>
      <c r="B235" s="93" t="str">
        <f>Postacie!D234</f>
        <v>Paine, Thomas</v>
      </c>
      <c r="C235" s="81">
        <v>4</v>
      </c>
      <c r="D235" s="81">
        <v>4</v>
      </c>
      <c r="E235" s="81">
        <v>5</v>
      </c>
      <c r="F235" s="81">
        <v>3</v>
      </c>
      <c r="G235" s="81">
        <v>5</v>
      </c>
      <c r="H235" s="81">
        <f t="shared" si="3"/>
        <v>21</v>
      </c>
    </row>
    <row r="236" spans="1:8" s="88" customFormat="1" ht="21.95" customHeight="1">
      <c r="A236" s="81">
        <f>Postacie!A235</f>
        <v>233</v>
      </c>
      <c r="B236" s="93" t="str">
        <f>Postacie!D235</f>
        <v>Beccaria, Cesare</v>
      </c>
      <c r="C236" s="81">
        <v>4</v>
      </c>
      <c r="D236" s="81">
        <v>4</v>
      </c>
      <c r="E236" s="81">
        <v>3</v>
      </c>
      <c r="F236" s="81">
        <v>3</v>
      </c>
      <c r="G236" s="81">
        <v>3</v>
      </c>
      <c r="H236" s="81">
        <f t="shared" si="3"/>
        <v>17</v>
      </c>
    </row>
    <row r="237" spans="1:8" s="88" customFormat="1" ht="21.95" customHeight="1">
      <c r="A237" s="81">
        <f>Postacie!A236</f>
        <v>234</v>
      </c>
      <c r="B237" s="93" t="str">
        <f>Postacie!D236</f>
        <v>Herschel, William</v>
      </c>
      <c r="C237" s="81">
        <v>3</v>
      </c>
      <c r="D237" s="81">
        <v>3</v>
      </c>
      <c r="E237" s="81">
        <v>3</v>
      </c>
      <c r="F237" s="81">
        <v>3</v>
      </c>
      <c r="G237" s="81">
        <v>3</v>
      </c>
      <c r="H237" s="81">
        <f t="shared" si="3"/>
        <v>15</v>
      </c>
    </row>
    <row r="238" spans="1:8" s="88" customFormat="1" ht="21.95" customHeight="1">
      <c r="A238" s="81">
        <f>Postacie!A237</f>
        <v>235</v>
      </c>
      <c r="B238" s="93" t="str">
        <f>Postacie!D237</f>
        <v>Cort, Henry</v>
      </c>
      <c r="C238" s="81">
        <v>4</v>
      </c>
      <c r="D238" s="81">
        <v>5</v>
      </c>
      <c r="E238" s="81">
        <v>4</v>
      </c>
      <c r="F238" s="81">
        <v>3</v>
      </c>
      <c r="G238" s="81">
        <v>2</v>
      </c>
      <c r="H238" s="81">
        <f t="shared" si="3"/>
        <v>18</v>
      </c>
    </row>
    <row r="239" spans="1:8" s="88" customFormat="1" ht="21.95" customHeight="1">
      <c r="A239" s="81">
        <f>Postacie!A238</f>
        <v>236</v>
      </c>
      <c r="B239" s="93" t="str">
        <f>Postacie!D238</f>
        <v>Montgolfier, Joseph-Michel i Jacques-Étienne</v>
      </c>
      <c r="C239" s="81">
        <v>5</v>
      </c>
      <c r="D239" s="81">
        <v>5</v>
      </c>
      <c r="E239" s="81">
        <v>4</v>
      </c>
      <c r="F239" s="81">
        <v>3</v>
      </c>
      <c r="G239" s="81">
        <v>3</v>
      </c>
      <c r="H239" s="81">
        <f t="shared" si="3"/>
        <v>20</v>
      </c>
    </row>
    <row r="240" spans="1:8" s="88" customFormat="1" ht="21.95" customHeight="1">
      <c r="A240" s="81">
        <f>Postacie!A239</f>
        <v>237</v>
      </c>
      <c r="B240" s="93" t="str">
        <f>Postacie!D239</f>
        <v>Leblanc, Nicolas</v>
      </c>
      <c r="C240" s="81">
        <v>4</v>
      </c>
      <c r="D240" s="81">
        <v>5</v>
      </c>
      <c r="E240" s="81">
        <v>4</v>
      </c>
      <c r="F240" s="81">
        <v>3</v>
      </c>
      <c r="G240" s="81">
        <v>2</v>
      </c>
      <c r="H240" s="81">
        <f t="shared" si="3"/>
        <v>18</v>
      </c>
    </row>
    <row r="241" spans="1:8" s="88" customFormat="1" ht="21.95" customHeight="1">
      <c r="A241" s="81">
        <f>Postacie!A240</f>
        <v>238</v>
      </c>
      <c r="B241" s="93" t="str">
        <f>Postacie!D240</f>
        <v>Cartwright, Edmund</v>
      </c>
      <c r="C241" s="81">
        <v>4</v>
      </c>
      <c r="D241" s="81">
        <v>4</v>
      </c>
      <c r="E241" s="81">
        <v>4</v>
      </c>
      <c r="F241" s="81">
        <v>4</v>
      </c>
      <c r="G241" s="81">
        <v>4</v>
      </c>
      <c r="H241" s="81">
        <f t="shared" si="3"/>
        <v>20</v>
      </c>
    </row>
    <row r="242" spans="1:8" s="88" customFormat="1" ht="21.95" customHeight="1">
      <c r="A242" s="81">
        <f>Postacie!A241</f>
        <v>239</v>
      </c>
      <c r="B242" s="93" t="str">
        <f>Postacie!D241</f>
        <v>Condorcet, Nicolas de</v>
      </c>
      <c r="C242" s="81">
        <v>4</v>
      </c>
      <c r="D242" s="81">
        <v>4</v>
      </c>
      <c r="E242" s="81">
        <v>4</v>
      </c>
      <c r="F242" s="81">
        <v>4</v>
      </c>
      <c r="G242" s="81">
        <v>2</v>
      </c>
      <c r="H242" s="81">
        <f t="shared" si="3"/>
        <v>18</v>
      </c>
    </row>
    <row r="243" spans="1:8" s="88" customFormat="1" ht="21.95" customHeight="1">
      <c r="A243" s="81">
        <f>Postacie!A242</f>
        <v>240</v>
      </c>
      <c r="B243" s="93" t="str">
        <f>Postacie!D242</f>
        <v>Lavoisier, Antoine</v>
      </c>
      <c r="C243" s="81">
        <v>5</v>
      </c>
      <c r="D243" s="81">
        <v>5</v>
      </c>
      <c r="E243" s="81">
        <v>5</v>
      </c>
      <c r="F243" s="81">
        <v>5</v>
      </c>
      <c r="G243" s="81">
        <v>5</v>
      </c>
      <c r="H243" s="81">
        <f t="shared" si="3"/>
        <v>25</v>
      </c>
    </row>
    <row r="244" spans="1:8" s="88" customFormat="1" ht="21.95" customHeight="1">
      <c r="A244" s="81">
        <f>Postacie!A243</f>
        <v>241</v>
      </c>
      <c r="B244" s="93" t="str">
        <f>Postacie!D243</f>
        <v>Herder, Johann Gottfried</v>
      </c>
      <c r="C244" s="81">
        <v>3</v>
      </c>
      <c r="D244" s="81">
        <v>3</v>
      </c>
      <c r="E244" s="81">
        <v>3</v>
      </c>
      <c r="F244" s="81">
        <v>3</v>
      </c>
      <c r="G244" s="81">
        <v>3</v>
      </c>
      <c r="H244" s="81">
        <f t="shared" si="3"/>
        <v>15</v>
      </c>
    </row>
    <row r="245" spans="1:8" s="88" customFormat="1" ht="21.95" customHeight="1">
      <c r="A245" s="81">
        <f>Postacie!A244</f>
        <v>242</v>
      </c>
      <c r="B245" s="93" t="str">
        <f>Postacie!D244</f>
        <v>Griesbach, Johann Jakob</v>
      </c>
      <c r="C245" s="81">
        <v>2</v>
      </c>
      <c r="D245" s="81">
        <v>3</v>
      </c>
      <c r="E245" s="81">
        <v>2</v>
      </c>
      <c r="F245" s="81">
        <v>4</v>
      </c>
      <c r="G245" s="81">
        <v>1</v>
      </c>
      <c r="H245" s="81">
        <f t="shared" si="3"/>
        <v>12</v>
      </c>
    </row>
    <row r="246" spans="1:8" s="88" customFormat="1" ht="21.95" customHeight="1">
      <c r="A246" s="81">
        <f>Postacie!A245</f>
        <v>243</v>
      </c>
      <c r="B246" s="93" t="str">
        <f>Postacie!D245</f>
        <v>Volta, Alessandro</v>
      </c>
      <c r="C246" s="81">
        <v>4</v>
      </c>
      <c r="D246" s="81">
        <v>4</v>
      </c>
      <c r="E246" s="81">
        <v>4</v>
      </c>
      <c r="F246" s="81">
        <v>3</v>
      </c>
      <c r="G246" s="81">
        <v>4</v>
      </c>
      <c r="H246" s="81">
        <f t="shared" si="3"/>
        <v>19</v>
      </c>
    </row>
    <row r="247" spans="1:8" s="88" customFormat="1" ht="21.95" customHeight="1">
      <c r="A247" s="81">
        <f>Postacie!A246</f>
        <v>244</v>
      </c>
      <c r="B247" s="93" t="str">
        <f>Postacie!D246</f>
        <v>Jones, William</v>
      </c>
      <c r="C247" s="81">
        <v>2</v>
      </c>
      <c r="D247" s="81">
        <v>3</v>
      </c>
      <c r="E247" s="81">
        <v>4</v>
      </c>
      <c r="F247" s="81">
        <v>4</v>
      </c>
      <c r="G247" s="81">
        <v>2</v>
      </c>
      <c r="H247" s="81">
        <f t="shared" si="3"/>
        <v>15</v>
      </c>
    </row>
    <row r="248" spans="1:8" s="88" customFormat="1" ht="21.95" customHeight="1">
      <c r="A248" s="81">
        <f>Postacie!A247</f>
        <v>245</v>
      </c>
      <c r="B248" s="93" t="str">
        <f>Postacie!D247</f>
        <v>Bentham, Jeremy</v>
      </c>
      <c r="C248" s="81">
        <v>4</v>
      </c>
      <c r="D248" s="81">
        <v>4</v>
      </c>
      <c r="E248" s="81">
        <v>3</v>
      </c>
      <c r="F248" s="81">
        <v>3</v>
      </c>
      <c r="G248" s="81">
        <v>3</v>
      </c>
      <c r="H248" s="81">
        <f t="shared" si="3"/>
        <v>17</v>
      </c>
    </row>
    <row r="249" spans="1:8" s="88" customFormat="1" ht="21.95" customHeight="1">
      <c r="A249" s="81">
        <f>Postacie!A248</f>
        <v>246</v>
      </c>
      <c r="B249" s="93" t="str">
        <f>Postacie!D248</f>
        <v>Bramah, Joseph</v>
      </c>
      <c r="C249" s="81">
        <v>4</v>
      </c>
      <c r="D249" s="81">
        <v>4</v>
      </c>
      <c r="E249" s="81">
        <v>4</v>
      </c>
      <c r="F249" s="81">
        <v>3</v>
      </c>
      <c r="G249" s="81">
        <v>2</v>
      </c>
      <c r="H249" s="81">
        <f t="shared" si="3"/>
        <v>17</v>
      </c>
    </row>
    <row r="250" spans="1:8" s="88" customFormat="1" ht="21.95" customHeight="1">
      <c r="A250" s="81">
        <f>Postacie!A249</f>
        <v>247</v>
      </c>
      <c r="B250" s="93" t="str">
        <f>Postacie!D249</f>
        <v>Playfair, John</v>
      </c>
      <c r="C250" s="81">
        <v>3</v>
      </c>
      <c r="D250" s="81">
        <v>4</v>
      </c>
      <c r="E250" s="81">
        <v>4</v>
      </c>
      <c r="F250" s="81">
        <v>3</v>
      </c>
      <c r="G250" s="81">
        <v>3</v>
      </c>
      <c r="H250" s="81">
        <f t="shared" si="3"/>
        <v>17</v>
      </c>
    </row>
    <row r="251" spans="1:8" s="88" customFormat="1" ht="21.95" customHeight="1">
      <c r="A251" s="81">
        <f>Postacie!A250</f>
        <v>248</v>
      </c>
      <c r="B251" s="93" t="str">
        <f>Postacie!D250</f>
        <v>Goethe, Johann Wolfgang von</v>
      </c>
      <c r="C251" s="81">
        <v>4</v>
      </c>
      <c r="D251" s="81">
        <v>4</v>
      </c>
      <c r="E251" s="81">
        <v>4</v>
      </c>
      <c r="F251" s="81">
        <v>4</v>
      </c>
      <c r="G251" s="81">
        <v>4</v>
      </c>
      <c r="H251" s="81">
        <f t="shared" si="3"/>
        <v>20</v>
      </c>
    </row>
    <row r="252" spans="1:8" s="88" customFormat="1" ht="21.95" customHeight="1">
      <c r="A252" s="81">
        <f>Postacie!A251</f>
        <v>249</v>
      </c>
      <c r="B252" s="93" t="str">
        <f>Postacie!D251</f>
        <v>Jenner, Edward</v>
      </c>
      <c r="C252" s="81">
        <v>4</v>
      </c>
      <c r="D252" s="81">
        <v>5</v>
      </c>
      <c r="E252" s="81">
        <v>4</v>
      </c>
      <c r="F252" s="81">
        <v>3</v>
      </c>
      <c r="G252" s="81">
        <v>4</v>
      </c>
      <c r="H252" s="81">
        <f t="shared" si="3"/>
        <v>20</v>
      </c>
    </row>
    <row r="253" spans="1:8" s="88" customFormat="1" ht="21.95" customHeight="1">
      <c r="A253" s="81">
        <f>Postacie!A252</f>
        <v>250</v>
      </c>
      <c r="B253" s="93" t="str">
        <f>Postacie!D252</f>
        <v>Laplace, Pierre-Simon</v>
      </c>
      <c r="C253" s="81">
        <v>4</v>
      </c>
      <c r="D253" s="81">
        <v>4</v>
      </c>
      <c r="E253" s="81">
        <v>5</v>
      </c>
      <c r="F253" s="81">
        <v>3</v>
      </c>
      <c r="G253" s="81">
        <v>4</v>
      </c>
      <c r="H253" s="81">
        <f t="shared" si="3"/>
        <v>20</v>
      </c>
    </row>
    <row r="254" spans="1:8" s="88" customFormat="1" ht="21.95" customHeight="1">
      <c r="A254" s="81">
        <f>Postacie!A253</f>
        <v>251</v>
      </c>
      <c r="B254" s="93" t="str">
        <f>Postacie!D253</f>
        <v>Werner, Abraham Gottlob</v>
      </c>
      <c r="C254" s="81">
        <v>3</v>
      </c>
      <c r="D254" s="81">
        <v>4</v>
      </c>
      <c r="E254" s="81">
        <v>4</v>
      </c>
      <c r="F254" s="81">
        <v>2</v>
      </c>
      <c r="G254" s="81">
        <v>2</v>
      </c>
      <c r="H254" s="81">
        <f t="shared" si="3"/>
        <v>15</v>
      </c>
    </row>
    <row r="255" spans="1:8" s="88" customFormat="1" ht="21.95" customHeight="1">
      <c r="A255" s="81">
        <f>Postacie!A254</f>
        <v>252</v>
      </c>
      <c r="B255" s="93" t="str">
        <f>Postacie!D254</f>
        <v>Herschel, Caroline</v>
      </c>
      <c r="C255" s="81">
        <v>2</v>
      </c>
      <c r="D255" s="81">
        <v>2</v>
      </c>
      <c r="E255" s="81">
        <v>2</v>
      </c>
      <c r="F255" s="81">
        <v>2</v>
      </c>
      <c r="G255" s="81">
        <v>3</v>
      </c>
      <c r="H255" s="81">
        <f t="shared" si="3"/>
        <v>11</v>
      </c>
    </row>
    <row r="256" spans="1:8" s="88" customFormat="1" ht="21.95" customHeight="1">
      <c r="A256" s="81">
        <f>Postacie!A255</f>
        <v>253</v>
      </c>
      <c r="B256" s="93" t="str">
        <f>Postacie!D255</f>
        <v>Crompton, Samuel</v>
      </c>
      <c r="C256" s="81">
        <v>4</v>
      </c>
      <c r="D256" s="81">
        <v>4</v>
      </c>
      <c r="E256" s="81">
        <v>4</v>
      </c>
      <c r="F256" s="81">
        <v>3</v>
      </c>
      <c r="G256" s="81">
        <v>3</v>
      </c>
      <c r="H256" s="81">
        <f t="shared" si="3"/>
        <v>18</v>
      </c>
    </row>
    <row r="257" spans="1:8" s="88" customFormat="1" ht="21.95" customHeight="1">
      <c r="A257" s="81">
        <f>Postacie!A256</f>
        <v>254</v>
      </c>
      <c r="B257" s="93" t="str">
        <f>Postacie!D256</f>
        <v>Murdoch, William</v>
      </c>
      <c r="C257" s="81">
        <v>2</v>
      </c>
      <c r="D257" s="81">
        <v>2</v>
      </c>
      <c r="E257" s="81">
        <v>2</v>
      </c>
      <c r="F257" s="81">
        <v>2</v>
      </c>
      <c r="G257" s="81">
        <v>2</v>
      </c>
      <c r="H257" s="81">
        <f t="shared" si="3"/>
        <v>10</v>
      </c>
    </row>
    <row r="258" spans="1:8" s="88" customFormat="1" ht="21.95" customHeight="1">
      <c r="A258" s="81">
        <f>Postacie!A257</f>
        <v>255</v>
      </c>
      <c r="B258" s="93" t="str">
        <f>Postacie!D257</f>
        <v>Wollstonecraft, Mary</v>
      </c>
      <c r="C258" s="81">
        <v>4</v>
      </c>
      <c r="D258" s="81">
        <v>4</v>
      </c>
      <c r="E258" s="81">
        <v>3</v>
      </c>
      <c r="F258" s="81">
        <v>4</v>
      </c>
      <c r="G258" s="81">
        <v>3</v>
      </c>
      <c r="H258" s="81">
        <f t="shared" si="3"/>
        <v>18</v>
      </c>
    </row>
    <row r="259" spans="1:8" s="88" customFormat="1" ht="21.95" customHeight="1">
      <c r="A259" s="81">
        <f>Postacie!A258</f>
        <v>256</v>
      </c>
      <c r="B259" s="93" t="str">
        <f>Postacie!D258</f>
        <v>Robert, Nicolas-Louis</v>
      </c>
      <c r="C259" s="81">
        <v>4</v>
      </c>
      <c r="D259" s="81">
        <v>4</v>
      </c>
      <c r="E259" s="81">
        <v>4</v>
      </c>
      <c r="F259" s="81">
        <v>3</v>
      </c>
      <c r="G259" s="81">
        <v>3</v>
      </c>
      <c r="H259" s="81">
        <f t="shared" si="3"/>
        <v>18</v>
      </c>
    </row>
    <row r="260" spans="1:8" s="88" customFormat="1" ht="21.95" customHeight="1">
      <c r="A260" s="81">
        <f>Postacie!A259</f>
        <v>257</v>
      </c>
      <c r="B260" s="93" t="str">
        <f>Postacie!D259</f>
        <v>Fichte, Johann Gottlieb</v>
      </c>
      <c r="C260" s="81">
        <v>4</v>
      </c>
      <c r="D260" s="81">
        <v>4</v>
      </c>
      <c r="E260" s="81">
        <v>4</v>
      </c>
      <c r="F260" s="81">
        <v>2</v>
      </c>
      <c r="G260" s="81">
        <v>3</v>
      </c>
      <c r="H260" s="81">
        <f t="shared" ref="H260:H323" si="4">SUM(C260:G260)</f>
        <v>17</v>
      </c>
    </row>
    <row r="261" spans="1:8" s="88" customFormat="1" ht="21.95" customHeight="1">
      <c r="A261" s="81">
        <f>Postacie!A260</f>
        <v>258</v>
      </c>
      <c r="B261" s="93" t="str">
        <f>Postacie!D260</f>
        <v>Bichat, Xavier</v>
      </c>
      <c r="C261" s="81">
        <v>4</v>
      </c>
      <c r="D261" s="81">
        <v>4</v>
      </c>
      <c r="E261" s="81">
        <v>3</v>
      </c>
      <c r="F261" s="81">
        <v>4</v>
      </c>
      <c r="G261" s="81">
        <v>3</v>
      </c>
      <c r="H261" s="81">
        <f t="shared" si="4"/>
        <v>18</v>
      </c>
    </row>
    <row r="262" spans="1:8" s="88" customFormat="1" ht="21.95" customHeight="1">
      <c r="A262" s="81">
        <f>Postacie!A261</f>
        <v>259</v>
      </c>
      <c r="B262" s="93" t="str">
        <f>Postacie!D261</f>
        <v>Lamarck, Jean-Baptiste</v>
      </c>
      <c r="C262" s="81">
        <v>4</v>
      </c>
      <c r="D262" s="81">
        <v>3</v>
      </c>
      <c r="E262" s="81">
        <v>4</v>
      </c>
      <c r="F262" s="81">
        <v>2</v>
      </c>
      <c r="G262" s="81">
        <v>3</v>
      </c>
      <c r="H262" s="81">
        <f t="shared" si="4"/>
        <v>16</v>
      </c>
    </row>
    <row r="263" spans="1:8" s="88" customFormat="1" ht="21.95" customHeight="1">
      <c r="A263" s="81">
        <f>Postacie!A262</f>
        <v>260</v>
      </c>
      <c r="B263" s="93" t="str">
        <f>Postacie!D262</f>
        <v>Appert, Nicolas</v>
      </c>
      <c r="C263" s="81">
        <v>4</v>
      </c>
      <c r="D263" s="81">
        <v>4</v>
      </c>
      <c r="E263" s="81">
        <v>4</v>
      </c>
      <c r="F263" s="81">
        <v>3</v>
      </c>
      <c r="G263" s="81">
        <v>3</v>
      </c>
      <c r="H263" s="81">
        <f t="shared" si="4"/>
        <v>18</v>
      </c>
    </row>
    <row r="264" spans="1:8" s="88" customFormat="1" ht="21.95" customHeight="1">
      <c r="A264" s="81">
        <f>Postacie!A263</f>
        <v>261</v>
      </c>
      <c r="B264" s="93" t="str">
        <f>Postacie!D263</f>
        <v>Jacquard, Joseph-Marie</v>
      </c>
      <c r="C264" s="81">
        <v>4</v>
      </c>
      <c r="D264" s="81">
        <v>5</v>
      </c>
      <c r="E264" s="81">
        <v>4</v>
      </c>
      <c r="F264" s="81">
        <v>4</v>
      </c>
      <c r="G264" s="81">
        <v>3</v>
      </c>
      <c r="H264" s="81">
        <f t="shared" si="4"/>
        <v>20</v>
      </c>
    </row>
    <row r="265" spans="1:8" s="88" customFormat="1" ht="21.95" customHeight="1">
      <c r="A265" s="81">
        <f>Postacie!A264</f>
        <v>262</v>
      </c>
      <c r="B265" s="93" t="str">
        <f>Postacie!D264</f>
        <v>Troughton, Edward</v>
      </c>
      <c r="C265" s="81">
        <v>4</v>
      </c>
      <c r="D265" s="81">
        <v>4</v>
      </c>
      <c r="E265" s="81">
        <v>3</v>
      </c>
      <c r="F265" s="81">
        <v>3</v>
      </c>
      <c r="G265" s="81">
        <v>2</v>
      </c>
      <c r="H265" s="81">
        <f t="shared" si="4"/>
        <v>16</v>
      </c>
    </row>
    <row r="266" spans="1:8" s="88" customFormat="1" ht="21.95" customHeight="1">
      <c r="A266" s="81">
        <f>Postacie!A265</f>
        <v>263</v>
      </c>
      <c r="B266" s="93" t="str">
        <f>Postacie!D265</f>
        <v>McAdam, John Loudon</v>
      </c>
      <c r="C266" s="81">
        <v>4</v>
      </c>
      <c r="D266" s="81">
        <v>4</v>
      </c>
      <c r="E266" s="81">
        <v>4</v>
      </c>
      <c r="F266" s="81">
        <v>3</v>
      </c>
      <c r="G266" s="81">
        <v>3</v>
      </c>
      <c r="H266" s="81">
        <f t="shared" si="4"/>
        <v>18</v>
      </c>
    </row>
    <row r="267" spans="1:8" s="88" customFormat="1" ht="21.95" customHeight="1">
      <c r="A267" s="81">
        <f>Postacie!A266</f>
        <v>264</v>
      </c>
      <c r="B267" s="93" t="str">
        <f>Postacie!D266</f>
        <v>Telford, Thomas</v>
      </c>
      <c r="C267" s="81">
        <v>5</v>
      </c>
      <c r="D267" s="81">
        <v>5</v>
      </c>
      <c r="E267" s="81">
        <v>4</v>
      </c>
      <c r="F267" s="81">
        <v>3</v>
      </c>
      <c r="G267" s="81">
        <v>3</v>
      </c>
      <c r="H267" s="81">
        <f t="shared" si="4"/>
        <v>20</v>
      </c>
    </row>
    <row r="268" spans="1:8" s="88" customFormat="1" ht="21.95" customHeight="1">
      <c r="A268" s="81">
        <f>Postacie!A267</f>
        <v>265</v>
      </c>
      <c r="B268" s="93" t="str">
        <f>Postacie!D267</f>
        <v>Saint-Simon, Henri de</v>
      </c>
      <c r="C268" s="81">
        <v>4</v>
      </c>
      <c r="D268" s="81">
        <v>4</v>
      </c>
      <c r="E268" s="81">
        <v>5</v>
      </c>
      <c r="F268" s="81">
        <v>2</v>
      </c>
      <c r="G268" s="81">
        <v>3</v>
      </c>
      <c r="H268" s="81">
        <f t="shared" si="4"/>
        <v>18</v>
      </c>
    </row>
    <row r="269" spans="1:8" s="88" customFormat="1" ht="21.95" customHeight="1">
      <c r="A269" s="81">
        <f>Postacie!A268</f>
        <v>266</v>
      </c>
      <c r="B269" s="93" t="str">
        <f>Postacie!D268</f>
        <v>Rennie, John</v>
      </c>
      <c r="C269" s="81">
        <v>4</v>
      </c>
      <c r="D269" s="81">
        <v>4</v>
      </c>
      <c r="E269" s="81">
        <v>4</v>
      </c>
      <c r="F269" s="81">
        <v>3</v>
      </c>
      <c r="G269" s="81">
        <v>2</v>
      </c>
      <c r="H269" s="81">
        <f t="shared" si="4"/>
        <v>17</v>
      </c>
    </row>
    <row r="270" spans="1:8" s="88" customFormat="1" ht="21.95" customHeight="1">
      <c r="A270" s="81">
        <f>Postacie!A269</f>
        <v>267</v>
      </c>
      <c r="B270" s="93" t="str">
        <f>Postacie!D269</f>
        <v>Fulton, Robert</v>
      </c>
      <c r="C270" s="81">
        <v>4</v>
      </c>
      <c r="D270" s="81">
        <v>4</v>
      </c>
      <c r="E270" s="81">
        <v>5</v>
      </c>
      <c r="F270" s="81">
        <v>3</v>
      </c>
      <c r="G270" s="81">
        <v>3</v>
      </c>
      <c r="H270" s="81">
        <f t="shared" si="4"/>
        <v>19</v>
      </c>
    </row>
    <row r="271" spans="1:8" s="88" customFormat="1" ht="21.95" customHeight="1">
      <c r="A271" s="81">
        <f>Postacie!A270</f>
        <v>268</v>
      </c>
      <c r="B271" s="93" t="str">
        <f>Postacie!D270</f>
        <v>Niépce, Nicéphore</v>
      </c>
      <c r="C271" s="81">
        <v>4</v>
      </c>
      <c r="D271" s="81">
        <v>5</v>
      </c>
      <c r="E271" s="81">
        <v>4</v>
      </c>
      <c r="F271" s="81">
        <v>3</v>
      </c>
      <c r="G271" s="81">
        <v>3</v>
      </c>
      <c r="H271" s="81">
        <f t="shared" si="4"/>
        <v>19</v>
      </c>
    </row>
    <row r="272" spans="1:8" s="88" customFormat="1" ht="21.95" customHeight="1">
      <c r="A272" s="81">
        <f>Postacie!A271</f>
        <v>269</v>
      </c>
      <c r="B272" s="93" t="str">
        <f>Postacie!D271</f>
        <v>Dalton, John</v>
      </c>
      <c r="C272" s="81">
        <v>3</v>
      </c>
      <c r="D272" s="81">
        <v>4</v>
      </c>
      <c r="E272" s="81">
        <v>3</v>
      </c>
      <c r="F272" s="81">
        <v>4</v>
      </c>
      <c r="G272" s="81">
        <v>3</v>
      </c>
      <c r="H272" s="81">
        <f t="shared" si="4"/>
        <v>17</v>
      </c>
    </row>
    <row r="273" spans="1:8" s="88" customFormat="1" ht="21.95" customHeight="1">
      <c r="A273" s="81">
        <f>Postacie!A272</f>
        <v>270</v>
      </c>
      <c r="B273" s="93" t="str">
        <f>Postacie!D272</f>
        <v>Malthus, Thomas Robert</v>
      </c>
      <c r="C273" s="81">
        <v>4</v>
      </c>
      <c r="D273" s="81">
        <v>4</v>
      </c>
      <c r="E273" s="81">
        <v>4</v>
      </c>
      <c r="F273" s="81">
        <v>2</v>
      </c>
      <c r="G273" s="81">
        <v>3</v>
      </c>
      <c r="H273" s="81">
        <f t="shared" si="4"/>
        <v>17</v>
      </c>
    </row>
    <row r="274" spans="1:8" s="88" customFormat="1" ht="21.95" customHeight="1">
      <c r="A274" s="81">
        <f>Postacie!A273</f>
        <v>271</v>
      </c>
      <c r="B274" s="93" t="str">
        <f>Postacie!D273</f>
        <v>Humboldt, Wilhelm von</v>
      </c>
      <c r="C274" s="81">
        <v>4</v>
      </c>
      <c r="D274" s="81">
        <v>4</v>
      </c>
      <c r="E274" s="81">
        <v>3</v>
      </c>
      <c r="F274" s="81">
        <v>3</v>
      </c>
      <c r="G274" s="81">
        <v>3</v>
      </c>
      <c r="H274" s="81">
        <f t="shared" si="4"/>
        <v>17</v>
      </c>
    </row>
    <row r="275" spans="1:8" s="88" customFormat="1" ht="21.95" customHeight="1">
      <c r="A275" s="81">
        <f>Postacie!A274</f>
        <v>272</v>
      </c>
      <c r="B275" s="93" t="str">
        <f>Postacie!D274</f>
        <v>Schleiermacher, Friedrich</v>
      </c>
      <c r="C275" s="81">
        <v>2</v>
      </c>
      <c r="D275" s="81">
        <v>3</v>
      </c>
      <c r="E275" s="81">
        <v>4</v>
      </c>
      <c r="F275" s="81">
        <v>5</v>
      </c>
      <c r="G275" s="81">
        <v>2</v>
      </c>
      <c r="H275" s="81">
        <f t="shared" si="4"/>
        <v>16</v>
      </c>
    </row>
    <row r="276" spans="1:8" s="88" customFormat="1" ht="21.95" customHeight="1">
      <c r="A276" s="81">
        <f>Postacie!A275</f>
        <v>273</v>
      </c>
      <c r="B276" s="93" t="str">
        <f>Postacie!D275</f>
        <v>Brunel, Marc Isambard</v>
      </c>
      <c r="C276" s="81">
        <v>4</v>
      </c>
      <c r="D276" s="81">
        <v>4</v>
      </c>
      <c r="E276" s="81">
        <v>5</v>
      </c>
      <c r="F276" s="81">
        <v>3</v>
      </c>
      <c r="G276" s="81">
        <v>3</v>
      </c>
      <c r="H276" s="81">
        <f t="shared" si="4"/>
        <v>19</v>
      </c>
    </row>
    <row r="277" spans="1:8" s="88" customFormat="1" ht="21.95" customHeight="1">
      <c r="A277" s="81">
        <f>Postacie!A276</f>
        <v>274</v>
      </c>
      <c r="B277" s="93" t="str">
        <f>Postacie!D276</f>
        <v>Cuvier, Georges</v>
      </c>
      <c r="C277" s="81">
        <v>3</v>
      </c>
      <c r="D277" s="81">
        <v>4</v>
      </c>
      <c r="E277" s="81">
        <v>3</v>
      </c>
      <c r="F277" s="81">
        <v>3</v>
      </c>
      <c r="G277" s="81">
        <v>3</v>
      </c>
      <c r="H277" s="81">
        <f t="shared" si="4"/>
        <v>16</v>
      </c>
    </row>
    <row r="278" spans="1:8" s="88" customFormat="1" ht="21.95" customHeight="1">
      <c r="A278" s="81">
        <f>Postacie!A277</f>
        <v>275</v>
      </c>
      <c r="B278" s="93" t="str">
        <f>Postacie!D277</f>
        <v>Humboldt, Alexander von</v>
      </c>
      <c r="C278" s="81">
        <v>3</v>
      </c>
      <c r="D278" s="81">
        <v>4</v>
      </c>
      <c r="E278" s="81">
        <v>3</v>
      </c>
      <c r="F278" s="81">
        <v>3</v>
      </c>
      <c r="G278" s="81">
        <v>2</v>
      </c>
      <c r="H278" s="81">
        <f t="shared" si="4"/>
        <v>15</v>
      </c>
    </row>
    <row r="279" spans="1:8" s="88" customFormat="1" ht="21.95" customHeight="1">
      <c r="A279" s="81">
        <f>Postacie!A278</f>
        <v>276</v>
      </c>
      <c r="B279" s="93" t="str">
        <f>Postacie!D278</f>
        <v>Smith, William</v>
      </c>
      <c r="C279" s="81">
        <v>5</v>
      </c>
      <c r="D279" s="81">
        <v>5</v>
      </c>
      <c r="E279" s="81">
        <v>4</v>
      </c>
      <c r="F279" s="81">
        <v>3</v>
      </c>
      <c r="G279" s="81">
        <v>3</v>
      </c>
      <c r="H279" s="81">
        <f t="shared" si="4"/>
        <v>20</v>
      </c>
    </row>
    <row r="280" spans="1:8" s="88" customFormat="1" ht="21.95" customHeight="1">
      <c r="A280" s="81">
        <f>Postacie!A279</f>
        <v>277</v>
      </c>
      <c r="B280" s="93" t="str">
        <f>Postacie!D279</f>
        <v>Brongniart, Alexandre</v>
      </c>
      <c r="C280" s="81">
        <v>4</v>
      </c>
      <c r="D280" s="81">
        <v>4</v>
      </c>
      <c r="E280" s="81">
        <v>4</v>
      </c>
      <c r="F280" s="81">
        <v>3</v>
      </c>
      <c r="G280" s="81">
        <v>3</v>
      </c>
      <c r="H280" s="81">
        <f t="shared" si="4"/>
        <v>18</v>
      </c>
    </row>
    <row r="281" spans="1:8" s="88" customFormat="1" ht="21.95" customHeight="1">
      <c r="A281" s="81">
        <f>Postacie!A280</f>
        <v>278</v>
      </c>
      <c r="B281" s="93" t="str">
        <f>Postacie!D280</f>
        <v>Hegel, Georg Wilhelm Friedrich</v>
      </c>
      <c r="C281" s="81">
        <v>4</v>
      </c>
      <c r="D281" s="81">
        <v>5</v>
      </c>
      <c r="E281" s="81">
        <v>5</v>
      </c>
      <c r="F281" s="81">
        <v>3</v>
      </c>
      <c r="G281" s="81">
        <v>4</v>
      </c>
      <c r="H281" s="81">
        <f t="shared" si="4"/>
        <v>21</v>
      </c>
    </row>
    <row r="282" spans="1:8" s="88" customFormat="1" ht="21.95" customHeight="1">
      <c r="A282" s="81">
        <f>Postacie!A281</f>
        <v>279</v>
      </c>
      <c r="B282" s="93" t="str">
        <f>Postacie!D281</f>
        <v>Maudslay, Henry</v>
      </c>
      <c r="C282" s="81">
        <v>4</v>
      </c>
      <c r="D282" s="81">
        <v>5</v>
      </c>
      <c r="E282" s="81">
        <v>5</v>
      </c>
      <c r="F282" s="81">
        <v>3</v>
      </c>
      <c r="G282" s="81">
        <v>3</v>
      </c>
      <c r="H282" s="81">
        <f t="shared" si="4"/>
        <v>20</v>
      </c>
    </row>
    <row r="283" spans="1:8" s="88" customFormat="1" ht="21.95" customHeight="1">
      <c r="A283" s="81">
        <f>Postacie!A282</f>
        <v>280</v>
      </c>
      <c r="B283" s="93" t="str">
        <f>Postacie!D282</f>
        <v>Owen, Robert</v>
      </c>
      <c r="C283" s="81">
        <v>2</v>
      </c>
      <c r="D283" s="81">
        <v>2</v>
      </c>
      <c r="E283" s="81">
        <v>4</v>
      </c>
      <c r="F283" s="81">
        <v>2</v>
      </c>
      <c r="G283" s="81">
        <v>3</v>
      </c>
      <c r="H283" s="81">
        <f t="shared" si="4"/>
        <v>13</v>
      </c>
    </row>
    <row r="284" spans="1:8" s="88" customFormat="1" ht="21.95" customHeight="1">
      <c r="A284" s="81">
        <f>Postacie!A283</f>
        <v>281</v>
      </c>
      <c r="B284" s="93" t="str">
        <f>Postacie!D283</f>
        <v>Trevithick, Richard</v>
      </c>
      <c r="C284" s="81">
        <v>3</v>
      </c>
      <c r="D284" s="81">
        <v>3</v>
      </c>
      <c r="E284" s="81">
        <v>2</v>
      </c>
      <c r="F284" s="81">
        <v>5</v>
      </c>
      <c r="G284" s="81">
        <v>2</v>
      </c>
      <c r="H284" s="81">
        <f t="shared" si="4"/>
        <v>15</v>
      </c>
    </row>
    <row r="285" spans="1:8" s="88" customFormat="1" ht="21.95" customHeight="1">
      <c r="A285" s="81">
        <f>Postacie!A284</f>
        <v>282</v>
      </c>
      <c r="B285" s="93" t="str">
        <f>Postacie!D284</f>
        <v>Fourier, Joseph</v>
      </c>
      <c r="C285" s="81">
        <v>4</v>
      </c>
      <c r="D285" s="81">
        <v>4</v>
      </c>
      <c r="E285" s="81">
        <v>3</v>
      </c>
      <c r="F285" s="81">
        <v>4</v>
      </c>
      <c r="G285" s="81">
        <v>3</v>
      </c>
      <c r="H285" s="81">
        <f t="shared" si="4"/>
        <v>18</v>
      </c>
    </row>
    <row r="286" spans="1:8" s="88" customFormat="1" ht="21.95" customHeight="1">
      <c r="A286" s="81">
        <f>Postacie!A285</f>
        <v>283</v>
      </c>
      <c r="B286" s="93" t="str">
        <f>Postacie!D285</f>
        <v>Ricardo, David</v>
      </c>
      <c r="C286" s="81">
        <v>4</v>
      </c>
      <c r="D286" s="81">
        <v>4</v>
      </c>
      <c r="E286" s="81">
        <v>3</v>
      </c>
      <c r="F286" s="81">
        <v>3</v>
      </c>
      <c r="G286" s="81">
        <v>3</v>
      </c>
      <c r="H286" s="81">
        <f t="shared" si="4"/>
        <v>17</v>
      </c>
    </row>
    <row r="287" spans="1:8" s="88" customFormat="1" ht="21.95" customHeight="1">
      <c r="A287" s="81">
        <f>Postacie!A286</f>
        <v>284</v>
      </c>
      <c r="B287" s="93" t="str">
        <f>Postacie!D286</f>
        <v>Brown, Robert</v>
      </c>
      <c r="C287" s="81">
        <v>3</v>
      </c>
      <c r="D287" s="81">
        <v>3</v>
      </c>
      <c r="E287" s="81">
        <v>3</v>
      </c>
      <c r="F287" s="81">
        <v>3</v>
      </c>
      <c r="G287" s="81">
        <v>3</v>
      </c>
      <c r="H287" s="81">
        <f t="shared" si="4"/>
        <v>15</v>
      </c>
    </row>
    <row r="288" spans="1:8" s="88" customFormat="1" ht="21.95" customHeight="1">
      <c r="A288" s="81">
        <f>Postacie!A287</f>
        <v>285</v>
      </c>
      <c r="B288" s="93" t="str">
        <f>Postacie!D287</f>
        <v>Cayley, George</v>
      </c>
      <c r="C288" s="81">
        <v>4</v>
      </c>
      <c r="D288" s="81">
        <v>5</v>
      </c>
      <c r="E288" s="81">
        <v>4</v>
      </c>
      <c r="F288" s="81">
        <v>3</v>
      </c>
      <c r="G288" s="81">
        <v>3</v>
      </c>
      <c r="H288" s="81">
        <f t="shared" si="4"/>
        <v>19</v>
      </c>
    </row>
    <row r="289" spans="1:8" s="88" customFormat="1" ht="21.95" customHeight="1">
      <c r="A289" s="81">
        <f>Postacie!A288</f>
        <v>286</v>
      </c>
      <c r="B289" s="93" t="str">
        <f>Postacie!D288</f>
        <v>Young, Thomas</v>
      </c>
      <c r="C289" s="81">
        <v>3</v>
      </c>
      <c r="D289" s="81">
        <v>4</v>
      </c>
      <c r="E289" s="81">
        <v>3</v>
      </c>
      <c r="F289" s="81">
        <v>3</v>
      </c>
      <c r="G289" s="81">
        <v>3</v>
      </c>
      <c r="H289" s="81">
        <f t="shared" si="4"/>
        <v>16</v>
      </c>
    </row>
    <row r="290" spans="1:8" s="88" customFormat="1" ht="21.95" customHeight="1">
      <c r="A290" s="81">
        <f>Postacie!A289</f>
        <v>287</v>
      </c>
      <c r="B290" s="93" t="str">
        <f>Postacie!D289</f>
        <v>Koenig, Friedrich</v>
      </c>
      <c r="C290" s="81">
        <v>4</v>
      </c>
      <c r="D290" s="81">
        <v>4</v>
      </c>
      <c r="E290" s="81">
        <v>4</v>
      </c>
      <c r="F290" s="81">
        <v>3</v>
      </c>
      <c r="G290" s="81">
        <v>3</v>
      </c>
      <c r="H290" s="81">
        <f t="shared" si="4"/>
        <v>18</v>
      </c>
    </row>
    <row r="291" spans="1:8" s="88" customFormat="1" ht="21.95" customHeight="1">
      <c r="A291" s="81">
        <f>Postacie!A290</f>
        <v>288</v>
      </c>
      <c r="B291" s="93" t="str">
        <f>Postacie!D290</f>
        <v>Ampère, André-Marie</v>
      </c>
      <c r="C291" s="81">
        <v>4</v>
      </c>
      <c r="D291" s="81">
        <v>4</v>
      </c>
      <c r="E291" s="81">
        <v>3</v>
      </c>
      <c r="F291" s="81">
        <v>4</v>
      </c>
      <c r="G291" s="81">
        <v>3</v>
      </c>
      <c r="H291" s="81">
        <f t="shared" si="4"/>
        <v>18</v>
      </c>
    </row>
    <row r="292" spans="1:8" s="88" customFormat="1" ht="21.95" customHeight="1">
      <c r="A292" s="81">
        <f>Postacie!A291</f>
        <v>289</v>
      </c>
      <c r="B292" s="93" t="str">
        <f>Postacie!D291</f>
        <v>Schelling, Friedrich Wilhelm Joseph</v>
      </c>
      <c r="C292" s="81">
        <v>3</v>
      </c>
      <c r="D292" s="81">
        <v>3</v>
      </c>
      <c r="E292" s="81">
        <v>2</v>
      </c>
      <c r="F292" s="81">
        <v>2</v>
      </c>
      <c r="G292" s="81">
        <v>2</v>
      </c>
      <c r="H292" s="81">
        <f t="shared" si="4"/>
        <v>12</v>
      </c>
    </row>
    <row r="293" spans="1:8" s="88" customFormat="1" ht="21.95" customHeight="1">
      <c r="A293" s="81">
        <f>Postacie!A292</f>
        <v>290</v>
      </c>
      <c r="B293" s="93" t="str">
        <f>Postacie!D292</f>
        <v>Avogadro, Amedeo</v>
      </c>
      <c r="C293" s="81">
        <v>4</v>
      </c>
      <c r="D293" s="81">
        <v>4</v>
      </c>
      <c r="E293" s="81">
        <v>3</v>
      </c>
      <c r="F293" s="81">
        <v>3</v>
      </c>
      <c r="G293" s="81">
        <v>3</v>
      </c>
      <c r="H293" s="81">
        <f t="shared" si="4"/>
        <v>17</v>
      </c>
    </row>
    <row r="294" spans="1:8" s="88" customFormat="1" ht="21.95" customHeight="1">
      <c r="A294" s="81">
        <f>Postacie!A293</f>
        <v>291</v>
      </c>
      <c r="B294" s="93" t="str">
        <f>Postacie!D293</f>
        <v>Germain, Sophie</v>
      </c>
      <c r="C294" s="81">
        <v>3</v>
      </c>
      <c r="D294" s="81">
        <v>3</v>
      </c>
      <c r="E294" s="81">
        <v>3</v>
      </c>
      <c r="F294" s="81">
        <v>3</v>
      </c>
      <c r="G294" s="81">
        <v>3</v>
      </c>
      <c r="H294" s="81">
        <f t="shared" si="4"/>
        <v>15</v>
      </c>
    </row>
    <row r="295" spans="1:8" s="88" customFormat="1" ht="21.95" customHeight="1">
      <c r="A295" s="81">
        <f>Postacie!A294</f>
        <v>292</v>
      </c>
      <c r="B295" s="93" t="str">
        <f>Postacie!D294</f>
        <v>Gauss, Carl Friedrich</v>
      </c>
      <c r="C295" s="81">
        <v>4</v>
      </c>
      <c r="D295" s="81">
        <v>4</v>
      </c>
      <c r="E295" s="81">
        <v>4</v>
      </c>
      <c r="F295" s="81">
        <v>4</v>
      </c>
      <c r="G295" s="81">
        <v>4</v>
      </c>
      <c r="H295" s="81">
        <f t="shared" si="4"/>
        <v>20</v>
      </c>
    </row>
    <row r="296" spans="1:8" s="88" customFormat="1" ht="21.95" customHeight="1">
      <c r="A296" s="81">
        <f>Postacie!A295</f>
        <v>293</v>
      </c>
      <c r="B296" s="93" t="str">
        <f>Postacie!D295</f>
        <v>Ørsted, Hans Christian</v>
      </c>
      <c r="C296" s="81">
        <v>3</v>
      </c>
      <c r="D296" s="81">
        <v>4</v>
      </c>
      <c r="E296" s="81">
        <v>3</v>
      </c>
      <c r="F296" s="81">
        <v>3</v>
      </c>
      <c r="G296" s="81">
        <v>3</v>
      </c>
      <c r="H296" s="81">
        <f t="shared" si="4"/>
        <v>16</v>
      </c>
    </row>
    <row r="297" spans="1:8" s="88" customFormat="1" ht="21.95" customHeight="1">
      <c r="A297" s="81">
        <f>Postacie!A296</f>
        <v>294</v>
      </c>
      <c r="B297" s="93" t="str">
        <f>Postacie!D296</f>
        <v>Davy, Humphry</v>
      </c>
      <c r="C297" s="81">
        <v>3</v>
      </c>
      <c r="D297" s="81">
        <v>4</v>
      </c>
      <c r="E297" s="81">
        <v>3</v>
      </c>
      <c r="F297" s="81">
        <v>4</v>
      </c>
      <c r="G297" s="81">
        <v>3</v>
      </c>
      <c r="H297" s="81">
        <f t="shared" si="4"/>
        <v>17</v>
      </c>
    </row>
    <row r="298" spans="1:8" s="88" customFormat="1" ht="21.95" customHeight="1">
      <c r="A298" s="81">
        <f>Postacie!A297</f>
        <v>295</v>
      </c>
      <c r="B298" s="93" t="str">
        <f>Postacie!D297</f>
        <v>Gay-Lussac, Joseph Louis</v>
      </c>
      <c r="C298" s="81">
        <v>3</v>
      </c>
      <c r="D298" s="81">
        <v>3</v>
      </c>
      <c r="E298" s="81">
        <v>1</v>
      </c>
      <c r="F298" s="81">
        <v>3</v>
      </c>
      <c r="G298" s="81">
        <v>1</v>
      </c>
      <c r="H298" s="81">
        <f t="shared" si="4"/>
        <v>11</v>
      </c>
    </row>
    <row r="299" spans="1:8" s="88" customFormat="1" ht="21.95" customHeight="1">
      <c r="A299" s="81">
        <f>Postacie!A298</f>
        <v>296</v>
      </c>
      <c r="B299" s="93" t="str">
        <f>Postacie!D298</f>
        <v>Berzelius, Jöns Jacob</v>
      </c>
      <c r="C299" s="81">
        <v>5</v>
      </c>
      <c r="D299" s="81">
        <v>5</v>
      </c>
      <c r="E299" s="81">
        <v>5</v>
      </c>
      <c r="F299" s="81">
        <v>5</v>
      </c>
      <c r="G299" s="81">
        <v>4</v>
      </c>
      <c r="H299" s="81">
        <f t="shared" si="4"/>
        <v>24</v>
      </c>
    </row>
    <row r="300" spans="1:8" s="88" customFormat="1" ht="21.95" customHeight="1">
      <c r="A300" s="81">
        <f>Postacie!A299</f>
        <v>297</v>
      </c>
      <c r="B300" s="93" t="str">
        <f>Postacie!D299</f>
        <v>Ritter, Carl</v>
      </c>
      <c r="C300" s="81">
        <v>4</v>
      </c>
      <c r="D300" s="81">
        <v>5</v>
      </c>
      <c r="E300" s="81">
        <v>4</v>
      </c>
      <c r="F300" s="81">
        <v>3</v>
      </c>
      <c r="G300" s="81">
        <v>2</v>
      </c>
      <c r="H300" s="81">
        <f t="shared" si="4"/>
        <v>18</v>
      </c>
    </row>
    <row r="301" spans="1:8" s="88" customFormat="1" ht="21.95" customHeight="1">
      <c r="A301" s="81">
        <f>Postacie!A300</f>
        <v>298</v>
      </c>
      <c r="B301" s="93" t="str">
        <f>Postacie!D300</f>
        <v>Somerville, Mary</v>
      </c>
      <c r="C301" s="81">
        <v>2</v>
      </c>
      <c r="D301" s="81">
        <v>3</v>
      </c>
      <c r="E301" s="81">
        <v>4</v>
      </c>
      <c r="F301" s="81">
        <v>3</v>
      </c>
      <c r="G301" s="81">
        <v>4</v>
      </c>
      <c r="H301" s="81">
        <f t="shared" si="4"/>
        <v>16</v>
      </c>
    </row>
    <row r="302" spans="1:8" s="88" customFormat="1" ht="21.95" customHeight="1">
      <c r="A302" s="81">
        <f>Postacie!A301</f>
        <v>299</v>
      </c>
      <c r="B302" s="93" t="str">
        <f>Postacie!D301</f>
        <v>Bolzano, Bernard</v>
      </c>
      <c r="C302" s="81">
        <v>4</v>
      </c>
      <c r="D302" s="81">
        <v>4</v>
      </c>
      <c r="E302" s="81">
        <v>3</v>
      </c>
      <c r="F302" s="81">
        <v>4</v>
      </c>
      <c r="G302" s="81">
        <v>3</v>
      </c>
      <c r="H302" s="81">
        <f t="shared" si="4"/>
        <v>18</v>
      </c>
    </row>
    <row r="303" spans="1:8" s="88" customFormat="1" ht="21.95" customHeight="1">
      <c r="A303" s="81">
        <f>Postacie!A302</f>
        <v>300</v>
      </c>
      <c r="B303" s="93" t="str">
        <f>Postacie!D302</f>
        <v>Laennec, René</v>
      </c>
      <c r="C303" s="81">
        <v>3</v>
      </c>
      <c r="D303" s="81">
        <v>2</v>
      </c>
      <c r="E303" s="81">
        <v>3</v>
      </c>
      <c r="F303" s="81">
        <v>4</v>
      </c>
      <c r="G303" s="81">
        <v>3</v>
      </c>
      <c r="H303" s="81">
        <f t="shared" si="4"/>
        <v>15</v>
      </c>
    </row>
    <row r="304" spans="1:8" s="88" customFormat="1" ht="21.95" customHeight="1">
      <c r="A304" s="81">
        <f>Postacie!A303</f>
        <v>301</v>
      </c>
      <c r="B304" s="93" t="str">
        <f>Postacie!D303</f>
        <v>Stephenson, George</v>
      </c>
      <c r="C304" s="81">
        <v>3</v>
      </c>
      <c r="D304" s="81">
        <v>3</v>
      </c>
      <c r="E304" s="81">
        <v>4</v>
      </c>
      <c r="F304" s="81">
        <v>5</v>
      </c>
      <c r="G304" s="81">
        <v>5</v>
      </c>
      <c r="H304" s="81">
        <f t="shared" si="4"/>
        <v>20</v>
      </c>
    </row>
    <row r="305" spans="1:8" s="88" customFormat="1" ht="21.95" customHeight="1">
      <c r="A305" s="81">
        <f>Postacie!A304</f>
        <v>302</v>
      </c>
      <c r="B305" s="93" t="str">
        <f>Postacie!D304</f>
        <v>Sedgwick, Adam</v>
      </c>
      <c r="C305" s="81">
        <v>4</v>
      </c>
      <c r="D305" s="81">
        <v>4</v>
      </c>
      <c r="E305" s="81">
        <v>4</v>
      </c>
      <c r="F305" s="81">
        <v>4</v>
      </c>
      <c r="G305" s="81">
        <v>3</v>
      </c>
      <c r="H305" s="81">
        <f t="shared" si="4"/>
        <v>19</v>
      </c>
    </row>
    <row r="306" spans="1:8" s="88" customFormat="1" ht="21.95" customHeight="1">
      <c r="A306" s="81">
        <f>Postacie!A305</f>
        <v>303</v>
      </c>
      <c r="B306" s="93" t="str">
        <f>Postacie!D305</f>
        <v>Daguerre, Louis</v>
      </c>
      <c r="C306" s="81">
        <v>5</v>
      </c>
      <c r="D306" s="81">
        <v>5</v>
      </c>
      <c r="E306" s="81">
        <v>4</v>
      </c>
      <c r="F306" s="81">
        <v>3</v>
      </c>
      <c r="G306" s="81">
        <v>3</v>
      </c>
      <c r="H306" s="81">
        <f t="shared" si="4"/>
        <v>20</v>
      </c>
    </row>
    <row r="307" spans="1:8" s="88" customFormat="1" ht="21.95" customHeight="1">
      <c r="A307" s="81">
        <f>Postacie!A306</f>
        <v>304</v>
      </c>
      <c r="B307" s="93" t="str">
        <f>Postacie!D306</f>
        <v>Fraunhofer, Joseph von</v>
      </c>
      <c r="C307" s="81">
        <v>4</v>
      </c>
      <c r="D307" s="81">
        <v>5</v>
      </c>
      <c r="E307" s="81">
        <v>5</v>
      </c>
      <c r="F307" s="81">
        <v>4</v>
      </c>
      <c r="G307" s="81">
        <v>4</v>
      </c>
      <c r="H307" s="81">
        <f t="shared" si="4"/>
        <v>22</v>
      </c>
    </row>
    <row r="308" spans="1:8" s="88" customFormat="1" ht="21.95" customHeight="1">
      <c r="A308" s="81">
        <f>Postacie!A307</f>
        <v>305</v>
      </c>
      <c r="B308" s="93" t="str">
        <f>Postacie!D307</f>
        <v>Fresnel, Augustin-Jean</v>
      </c>
      <c r="C308" s="81">
        <v>4</v>
      </c>
      <c r="D308" s="81">
        <v>4</v>
      </c>
      <c r="E308" s="81">
        <v>3</v>
      </c>
      <c r="F308" s="81">
        <v>3</v>
      </c>
      <c r="G308" s="81">
        <v>3</v>
      </c>
      <c r="H308" s="81">
        <f t="shared" si="4"/>
        <v>17</v>
      </c>
    </row>
    <row r="309" spans="1:8" s="88" customFormat="1" ht="21.95" customHeight="1">
      <c r="A309" s="81">
        <f>Postacie!A308</f>
        <v>306</v>
      </c>
      <c r="B309" s="93" t="str">
        <f>Postacie!D308</f>
        <v>Schopenhauer, Arthur</v>
      </c>
      <c r="C309" s="81">
        <v>3</v>
      </c>
      <c r="D309" s="81">
        <v>3</v>
      </c>
      <c r="E309" s="81">
        <v>3</v>
      </c>
      <c r="F309" s="81">
        <v>3</v>
      </c>
      <c r="G309" s="81">
        <v>3</v>
      </c>
      <c r="H309" s="81">
        <f t="shared" si="4"/>
        <v>15</v>
      </c>
    </row>
    <row r="310" spans="1:8" s="88" customFormat="1" ht="21.95" customHeight="1">
      <c r="A310" s="81">
        <f>Postacie!A309</f>
        <v>307</v>
      </c>
      <c r="B310" s="93" t="str">
        <f>Postacie!D309</f>
        <v>Thomsen, Christian Jürgensen</v>
      </c>
      <c r="C310" s="81">
        <v>4</v>
      </c>
      <c r="D310" s="81">
        <v>4</v>
      </c>
      <c r="E310" s="81">
        <v>4</v>
      </c>
      <c r="F310" s="81">
        <v>5</v>
      </c>
      <c r="G310" s="81">
        <v>3</v>
      </c>
      <c r="H310" s="81">
        <f t="shared" si="4"/>
        <v>20</v>
      </c>
    </row>
    <row r="311" spans="1:8" s="88" customFormat="1" ht="21.95" customHeight="1">
      <c r="A311" s="81">
        <f>Postacie!A310</f>
        <v>308</v>
      </c>
      <c r="B311" s="93" t="str">
        <f>Postacie!D310</f>
        <v>Cauchy, Augustin-Louis</v>
      </c>
      <c r="C311" s="81">
        <v>3</v>
      </c>
      <c r="D311" s="81">
        <v>3</v>
      </c>
      <c r="E311" s="81">
        <v>3</v>
      </c>
      <c r="F311" s="81">
        <v>4</v>
      </c>
      <c r="G311" s="81">
        <v>4</v>
      </c>
      <c r="H311" s="81">
        <f t="shared" si="4"/>
        <v>17</v>
      </c>
    </row>
    <row r="312" spans="1:8" s="88" customFormat="1" ht="21.95" customHeight="1">
      <c r="A312" s="81">
        <f>Postacie!A311</f>
        <v>309</v>
      </c>
      <c r="B312" s="93" t="str">
        <f>Postacie!D311</f>
        <v>Ohm, Georg</v>
      </c>
      <c r="C312" s="81">
        <v>4</v>
      </c>
      <c r="D312" s="81">
        <v>4</v>
      </c>
      <c r="E312" s="81">
        <v>3</v>
      </c>
      <c r="F312" s="81">
        <v>4</v>
      </c>
      <c r="G312" s="81">
        <v>3</v>
      </c>
      <c r="H312" s="81">
        <f t="shared" si="4"/>
        <v>18</v>
      </c>
    </row>
    <row r="313" spans="1:8" s="88" customFormat="1" ht="21.95" customHeight="1">
      <c r="A313" s="81">
        <f>Postacie!A312</f>
        <v>310</v>
      </c>
      <c r="B313" s="93" t="str">
        <f>Postacie!D312</f>
        <v>Roberts, Richard</v>
      </c>
      <c r="C313" s="81">
        <v>3</v>
      </c>
      <c r="D313" s="81">
        <v>4</v>
      </c>
      <c r="E313" s="81">
        <v>4</v>
      </c>
      <c r="F313" s="81">
        <v>3</v>
      </c>
      <c r="G313" s="81">
        <v>3</v>
      </c>
      <c r="H313" s="81">
        <f t="shared" si="4"/>
        <v>17</v>
      </c>
    </row>
    <row r="314" spans="1:8" s="88" customFormat="1" ht="21.95" customHeight="1">
      <c r="A314" s="81">
        <f>Postacie!A313</f>
        <v>311</v>
      </c>
      <c r="B314" s="93" t="str">
        <f>Postacie!D313</f>
        <v>Champollion, Jean-François</v>
      </c>
      <c r="C314" s="81">
        <v>4</v>
      </c>
      <c r="D314" s="81">
        <v>4</v>
      </c>
      <c r="E314" s="81">
        <v>3</v>
      </c>
      <c r="F314" s="81">
        <v>4</v>
      </c>
      <c r="G314" s="81">
        <v>3</v>
      </c>
      <c r="H314" s="81">
        <f t="shared" si="4"/>
        <v>18</v>
      </c>
    </row>
    <row r="315" spans="1:8" s="88" customFormat="1" ht="21.95" customHeight="1">
      <c r="A315" s="81">
        <f>Postacie!A314</f>
        <v>312</v>
      </c>
      <c r="B315" s="93" t="str">
        <f>Postacie!D314</f>
        <v>Babbage, Charles</v>
      </c>
      <c r="C315" s="81">
        <v>5</v>
      </c>
      <c r="D315" s="81">
        <v>4</v>
      </c>
      <c r="E315" s="81">
        <v>5</v>
      </c>
      <c r="F315" s="81">
        <v>3</v>
      </c>
      <c r="G315" s="81">
        <v>4</v>
      </c>
      <c r="H315" s="81">
        <f t="shared" si="4"/>
        <v>21</v>
      </c>
    </row>
    <row r="316" spans="1:8" s="88" customFormat="1" ht="21.95" customHeight="1">
      <c r="A316" s="81">
        <f>Postacie!A315</f>
        <v>313</v>
      </c>
      <c r="B316" s="93" t="str">
        <f>Postacie!D315</f>
        <v>Faraday, Michael</v>
      </c>
      <c r="C316" s="81">
        <v>5</v>
      </c>
      <c r="D316" s="81">
        <v>5</v>
      </c>
      <c r="E316" s="81">
        <v>5</v>
      </c>
      <c r="F316" s="81">
        <v>5</v>
      </c>
      <c r="G316" s="81">
        <v>5</v>
      </c>
      <c r="H316" s="81">
        <f t="shared" si="4"/>
        <v>25</v>
      </c>
    </row>
    <row r="317" spans="1:8" s="88" customFormat="1" ht="21.95" customHeight="1">
      <c r="A317" s="81">
        <f>Postacie!A316</f>
        <v>314</v>
      </c>
      <c r="B317" s="93" t="str">
        <f>Postacie!D316</f>
        <v>Morse, Samuel</v>
      </c>
      <c r="C317" s="81">
        <v>4</v>
      </c>
      <c r="D317" s="81">
        <v>5</v>
      </c>
      <c r="E317" s="81">
        <v>4</v>
      </c>
      <c r="F317" s="81">
        <v>4</v>
      </c>
      <c r="G317" s="81">
        <v>3</v>
      </c>
      <c r="H317" s="81">
        <f t="shared" si="4"/>
        <v>20</v>
      </c>
    </row>
    <row r="318" spans="1:8" s="88" customFormat="1" ht="21.95" customHeight="1">
      <c r="A318" s="81">
        <f>Postacie!A317</f>
        <v>315</v>
      </c>
      <c r="B318" s="93" t="str">
        <f>Postacie!D317</f>
        <v>Herschel, John</v>
      </c>
      <c r="C318" s="81">
        <v>4</v>
      </c>
      <c r="D318" s="81">
        <v>4</v>
      </c>
      <c r="E318" s="81">
        <v>3</v>
      </c>
      <c r="F318" s="81">
        <v>3</v>
      </c>
      <c r="G318" s="81">
        <v>3</v>
      </c>
      <c r="H318" s="81">
        <f t="shared" si="4"/>
        <v>17</v>
      </c>
    </row>
    <row r="319" spans="1:8" s="88" customFormat="1" ht="21.95" customHeight="1">
      <c r="A319" s="81">
        <f>Postacie!A318</f>
        <v>316</v>
      </c>
      <c r="B319" s="93" t="str">
        <f>Postacie!D318</f>
        <v>Łobaczewski, Nikołaj</v>
      </c>
      <c r="C319" s="81">
        <v>3</v>
      </c>
      <c r="D319" s="81">
        <v>2</v>
      </c>
      <c r="E319" s="81">
        <v>2</v>
      </c>
      <c r="F319" s="81">
        <v>3</v>
      </c>
      <c r="G319" s="81">
        <v>3</v>
      </c>
      <c r="H319" s="81">
        <f t="shared" si="4"/>
        <v>13</v>
      </c>
    </row>
    <row r="320" spans="1:8" s="88" customFormat="1" ht="21.95" customHeight="1">
      <c r="A320" s="81">
        <f>Postacie!A319</f>
        <v>317</v>
      </c>
      <c r="B320" s="93" t="str">
        <f>Postacie!D319</f>
        <v>Murchison, Roderick Impey</v>
      </c>
      <c r="C320" s="81">
        <v>4</v>
      </c>
      <c r="D320" s="81">
        <v>4</v>
      </c>
      <c r="E320" s="81">
        <v>4</v>
      </c>
      <c r="F320" s="81">
        <v>4</v>
      </c>
      <c r="G320" s="81">
        <v>3</v>
      </c>
      <c r="H320" s="81">
        <f t="shared" si="4"/>
        <v>19</v>
      </c>
    </row>
    <row r="321" spans="1:8" s="88" customFormat="1" ht="21.95" customHeight="1">
      <c r="A321" s="81">
        <f>Postacie!A320</f>
        <v>318</v>
      </c>
      <c r="B321" s="93" t="str">
        <f>Postacie!D320</f>
        <v>Ranke, Leopold von</v>
      </c>
      <c r="C321" s="81">
        <v>2</v>
      </c>
      <c r="D321" s="81">
        <v>3</v>
      </c>
      <c r="E321" s="81">
        <v>4</v>
      </c>
      <c r="F321" s="81">
        <v>2</v>
      </c>
      <c r="G321" s="81">
        <v>2</v>
      </c>
      <c r="H321" s="81">
        <f t="shared" si="4"/>
        <v>13</v>
      </c>
    </row>
    <row r="322" spans="1:8" s="88" customFormat="1" ht="21.95" customHeight="1">
      <c r="A322" s="81">
        <f>Postacie!A321</f>
        <v>319</v>
      </c>
      <c r="B322" s="93" t="str">
        <f>Postacie!D321</f>
        <v>Carnot, Sadi</v>
      </c>
      <c r="C322" s="81">
        <v>4</v>
      </c>
      <c r="D322" s="81">
        <v>4</v>
      </c>
      <c r="E322" s="81">
        <v>4</v>
      </c>
      <c r="F322" s="81">
        <v>4</v>
      </c>
      <c r="G322" s="81">
        <v>4</v>
      </c>
      <c r="H322" s="81">
        <f t="shared" si="4"/>
        <v>20</v>
      </c>
    </row>
    <row r="323" spans="1:8" s="88" customFormat="1" ht="21.95" customHeight="1">
      <c r="A323" s="81">
        <f>Postacie!A322</f>
        <v>320</v>
      </c>
      <c r="B323" s="93" t="str">
        <f>Postacie!D322</f>
        <v>Lyell, Charles</v>
      </c>
      <c r="C323" s="81">
        <v>3</v>
      </c>
      <c r="D323" s="81">
        <v>3</v>
      </c>
      <c r="E323" s="81">
        <v>3</v>
      </c>
      <c r="F323" s="81">
        <v>3</v>
      </c>
      <c r="G323" s="81">
        <v>3</v>
      </c>
      <c r="H323" s="81">
        <f t="shared" si="4"/>
        <v>15</v>
      </c>
    </row>
    <row r="324" spans="1:8" s="88" customFormat="1" ht="21.95" customHeight="1">
      <c r="A324" s="81">
        <f>Postacie!A323</f>
        <v>321</v>
      </c>
      <c r="B324" s="93" t="str">
        <f>Postacie!D323</f>
        <v>Comte, Auguste</v>
      </c>
      <c r="C324" s="81">
        <v>4</v>
      </c>
      <c r="D324" s="81">
        <v>4</v>
      </c>
      <c r="E324" s="81">
        <v>4</v>
      </c>
      <c r="F324" s="81">
        <v>2</v>
      </c>
      <c r="G324" s="81">
        <v>4</v>
      </c>
      <c r="H324" s="81">
        <f t="shared" ref="H324:H387" si="5">SUM(C324:G324)</f>
        <v>18</v>
      </c>
    </row>
    <row r="325" spans="1:8" s="88" customFormat="1" ht="21.95" customHeight="1">
      <c r="A325" s="81">
        <f>Postacie!A324</f>
        <v>322</v>
      </c>
      <c r="B325" s="93" t="str">
        <f>Postacie!D324</f>
        <v>Anning, Mary</v>
      </c>
      <c r="C325" s="81">
        <v>3</v>
      </c>
      <c r="D325" s="81">
        <v>2</v>
      </c>
      <c r="E325" s="81">
        <v>2</v>
      </c>
      <c r="F325" s="81">
        <v>3</v>
      </c>
      <c r="G325" s="81">
        <v>3</v>
      </c>
      <c r="H325" s="81">
        <f t="shared" si="5"/>
        <v>13</v>
      </c>
    </row>
    <row r="326" spans="1:8" s="88" customFormat="1" ht="21.95" customHeight="1">
      <c r="A326" s="81">
        <f>Postacie!A325</f>
        <v>323</v>
      </c>
      <c r="B326" s="93" t="str">
        <f>Postacie!D325</f>
        <v>Goodyear, Charles</v>
      </c>
      <c r="C326" s="81">
        <v>4</v>
      </c>
      <c r="D326" s="81">
        <v>5</v>
      </c>
      <c r="E326" s="81">
        <v>4</v>
      </c>
      <c r="F326" s="81">
        <v>4</v>
      </c>
      <c r="G326" s="81">
        <v>3</v>
      </c>
      <c r="H326" s="81">
        <f t="shared" si="5"/>
        <v>20</v>
      </c>
    </row>
    <row r="327" spans="1:8" s="88" customFormat="1" ht="21.95" customHeight="1">
      <c r="A327" s="81">
        <f>Postacie!A326</f>
        <v>324</v>
      </c>
      <c r="B327" s="93" t="str">
        <f>Postacie!D326</f>
        <v>Talbot, William Henry Fox</v>
      </c>
      <c r="C327" s="81">
        <v>4</v>
      </c>
      <c r="D327" s="81">
        <v>4</v>
      </c>
      <c r="E327" s="81">
        <v>5</v>
      </c>
      <c r="F327" s="81">
        <v>3</v>
      </c>
      <c r="G327" s="81">
        <v>3</v>
      </c>
      <c r="H327" s="81">
        <f t="shared" si="5"/>
        <v>19</v>
      </c>
    </row>
    <row r="328" spans="1:8" s="88" customFormat="1" ht="21.95" customHeight="1">
      <c r="A328" s="81">
        <f>Postacie!A327</f>
        <v>325</v>
      </c>
      <c r="B328" s="93" t="str">
        <f>Postacie!D327</f>
        <v>Fechner, Gustav Theodor</v>
      </c>
      <c r="C328" s="81">
        <v>4</v>
      </c>
      <c r="D328" s="81">
        <v>4</v>
      </c>
      <c r="E328" s="81">
        <v>3</v>
      </c>
      <c r="F328" s="81">
        <v>3</v>
      </c>
      <c r="G328" s="81">
        <v>3</v>
      </c>
      <c r="H328" s="81">
        <f t="shared" si="5"/>
        <v>17</v>
      </c>
    </row>
    <row r="329" spans="1:8" s="88" customFormat="1" ht="21.95" customHeight="1">
      <c r="A329" s="81">
        <f>Postacie!A328</f>
        <v>326</v>
      </c>
      <c r="B329" s="93" t="str">
        <f>Postacie!D328</f>
        <v>Labrouste, Henri</v>
      </c>
      <c r="C329" s="81">
        <v>3</v>
      </c>
      <c r="D329" s="81">
        <v>4</v>
      </c>
      <c r="E329" s="81">
        <v>4</v>
      </c>
      <c r="F329" s="81">
        <v>3</v>
      </c>
      <c r="G329" s="81">
        <v>3</v>
      </c>
      <c r="H329" s="81">
        <f t="shared" si="5"/>
        <v>17</v>
      </c>
    </row>
    <row r="330" spans="1:8" s="88" customFormat="1" ht="21.95" customHeight="1">
      <c r="A330" s="81">
        <f>Postacie!A329</f>
        <v>327</v>
      </c>
      <c r="B330" s="93" t="str">
        <f>Postacie!D329</f>
        <v>Abel, Niels Henrik</v>
      </c>
      <c r="C330" s="81">
        <v>3</v>
      </c>
      <c r="D330" s="81">
        <v>3</v>
      </c>
      <c r="E330" s="81">
        <v>3</v>
      </c>
      <c r="F330" s="81">
        <v>4</v>
      </c>
      <c r="G330" s="81">
        <v>2</v>
      </c>
      <c r="H330" s="81">
        <f t="shared" si="5"/>
        <v>15</v>
      </c>
    </row>
    <row r="331" spans="1:8" s="88" customFormat="1" ht="21.95" customHeight="1">
      <c r="A331" s="81">
        <f>Postacie!A330</f>
        <v>328</v>
      </c>
      <c r="B331" s="93" t="str">
        <f>Postacie!D330</f>
        <v>d’Orbigny, Alcide</v>
      </c>
      <c r="C331" s="81">
        <v>4</v>
      </c>
      <c r="D331" s="81">
        <v>4</v>
      </c>
      <c r="E331" s="81">
        <v>4</v>
      </c>
      <c r="F331" s="81">
        <v>4</v>
      </c>
      <c r="G331" s="81">
        <v>3</v>
      </c>
      <c r="H331" s="81">
        <f t="shared" si="5"/>
        <v>19</v>
      </c>
    </row>
    <row r="332" spans="1:8" s="88" customFormat="1" ht="21.95" customHeight="1">
      <c r="A332" s="81">
        <f>Postacie!A331</f>
        <v>329</v>
      </c>
      <c r="B332" s="93" t="str">
        <f>Postacie!D331</f>
        <v>Liebig, Justus von</v>
      </c>
      <c r="C332" s="81">
        <v>4</v>
      </c>
      <c r="D332" s="81">
        <v>4</v>
      </c>
      <c r="E332" s="81">
        <v>3</v>
      </c>
      <c r="F332" s="81">
        <v>3</v>
      </c>
      <c r="G332" s="81">
        <v>3</v>
      </c>
      <c r="H332" s="81">
        <f t="shared" si="5"/>
        <v>17</v>
      </c>
    </row>
    <row r="333" spans="1:8" s="88" customFormat="1" ht="21.95" customHeight="1">
      <c r="A333" s="81">
        <f>Postacie!A332</f>
        <v>330</v>
      </c>
      <c r="B333" s="93" t="str">
        <f>Postacie!D332</f>
        <v>Paxton, Joseph</v>
      </c>
      <c r="C333" s="81">
        <v>4</v>
      </c>
      <c r="D333" s="81">
        <v>5</v>
      </c>
      <c r="E333" s="81">
        <v>4</v>
      </c>
      <c r="F333" s="81">
        <v>3</v>
      </c>
      <c r="G333" s="81">
        <v>3</v>
      </c>
      <c r="H333" s="81">
        <f t="shared" si="5"/>
        <v>19</v>
      </c>
    </row>
    <row r="334" spans="1:8" s="88" customFormat="1" ht="21.95" customHeight="1">
      <c r="A334" s="81">
        <f>Postacie!A333</f>
        <v>331</v>
      </c>
      <c r="B334" s="93" t="str">
        <f>Postacie!D333</f>
        <v>Whitworth, Joseph</v>
      </c>
      <c r="C334" s="81">
        <v>4</v>
      </c>
      <c r="D334" s="81">
        <v>4</v>
      </c>
      <c r="E334" s="81">
        <v>5</v>
      </c>
      <c r="F334" s="81">
        <v>3</v>
      </c>
      <c r="G334" s="81">
        <v>3</v>
      </c>
      <c r="H334" s="81">
        <f t="shared" si="5"/>
        <v>19</v>
      </c>
    </row>
    <row r="335" spans="1:8" s="88" customFormat="1" ht="21.95" customHeight="1">
      <c r="A335" s="81">
        <f>Postacie!A334</f>
        <v>332</v>
      </c>
      <c r="B335" s="93" t="str">
        <f>Postacie!D334</f>
        <v>Chevalier, Charles-Louis</v>
      </c>
      <c r="C335" s="81">
        <v>4</v>
      </c>
      <c r="D335" s="81">
        <v>4</v>
      </c>
      <c r="E335" s="81">
        <v>3</v>
      </c>
      <c r="F335" s="81">
        <v>3</v>
      </c>
      <c r="G335" s="81">
        <v>2</v>
      </c>
      <c r="H335" s="81">
        <f t="shared" si="5"/>
        <v>16</v>
      </c>
    </row>
    <row r="336" spans="1:8" s="88" customFormat="1" ht="21.95" customHeight="1">
      <c r="A336" s="81">
        <f>Postacie!A335</f>
        <v>333</v>
      </c>
      <c r="B336" s="93" t="str">
        <f>Postacie!D335</f>
        <v>Feuerbach, Ludwig</v>
      </c>
      <c r="C336" s="81">
        <v>3</v>
      </c>
      <c r="D336" s="81">
        <v>3</v>
      </c>
      <c r="E336" s="81">
        <v>3</v>
      </c>
      <c r="F336" s="81">
        <v>3</v>
      </c>
      <c r="G336" s="81">
        <v>3</v>
      </c>
      <c r="H336" s="81">
        <f t="shared" si="5"/>
        <v>15</v>
      </c>
    </row>
    <row r="337" spans="1:8" s="88" customFormat="1" ht="21.95" customHeight="1">
      <c r="A337" s="81">
        <f>Postacie!A336</f>
        <v>334</v>
      </c>
      <c r="B337" s="93" t="str">
        <f>Postacie!D336</f>
        <v>Schleiden, Matthias Jakob</v>
      </c>
      <c r="C337" s="81">
        <v>4</v>
      </c>
      <c r="D337" s="81">
        <v>5</v>
      </c>
      <c r="E337" s="81">
        <v>5</v>
      </c>
      <c r="F337" s="81">
        <v>4</v>
      </c>
      <c r="G337" s="81">
        <v>4</v>
      </c>
      <c r="H337" s="81">
        <f t="shared" si="5"/>
        <v>22</v>
      </c>
    </row>
    <row r="338" spans="1:8" s="88" customFormat="1" ht="21.95" customHeight="1">
      <c r="A338" s="81">
        <f>Postacie!A337</f>
        <v>335</v>
      </c>
      <c r="B338" s="93" t="str">
        <f>Postacie!D337</f>
        <v>Tocqueville, Alexis de</v>
      </c>
      <c r="C338" s="81">
        <v>4</v>
      </c>
      <c r="D338" s="81">
        <v>4</v>
      </c>
      <c r="E338" s="81">
        <v>4</v>
      </c>
      <c r="F338" s="81">
        <v>4</v>
      </c>
      <c r="G338" s="81">
        <v>3</v>
      </c>
      <c r="H338" s="81">
        <f t="shared" si="5"/>
        <v>19</v>
      </c>
    </row>
    <row r="339" spans="1:8" s="88" customFormat="1" ht="21.95" customHeight="1">
      <c r="A339" s="81">
        <f>Postacie!A338</f>
        <v>336</v>
      </c>
      <c r="B339" s="93" t="str">
        <f>Postacie!D338</f>
        <v>Brunel, Isambard Kingdom</v>
      </c>
      <c r="C339" s="81">
        <v>5</v>
      </c>
      <c r="D339" s="81">
        <v>5</v>
      </c>
      <c r="E339" s="81">
        <v>4</v>
      </c>
      <c r="F339" s="81">
        <v>4</v>
      </c>
      <c r="G339" s="81">
        <v>4</v>
      </c>
      <c r="H339" s="81">
        <f t="shared" si="5"/>
        <v>22</v>
      </c>
    </row>
    <row r="340" spans="1:8" s="88" customFormat="1" ht="21.95" customHeight="1">
      <c r="A340" s="81">
        <f>Postacie!A339</f>
        <v>337</v>
      </c>
      <c r="B340" s="93" t="str">
        <f>Postacie!D339</f>
        <v>Mill, John Stuart</v>
      </c>
      <c r="C340" s="81">
        <v>3</v>
      </c>
      <c r="D340" s="81">
        <v>4</v>
      </c>
      <c r="E340" s="81">
        <v>3</v>
      </c>
      <c r="F340" s="81">
        <v>3</v>
      </c>
      <c r="G340" s="81">
        <v>3</v>
      </c>
      <c r="H340" s="81">
        <f t="shared" si="5"/>
        <v>16</v>
      </c>
    </row>
    <row r="341" spans="1:8" s="88" customFormat="1" ht="21.95" customHeight="1">
      <c r="A341" s="81">
        <f>Postacie!A340</f>
        <v>338</v>
      </c>
      <c r="B341" s="93" t="str">
        <f>Postacie!D340</f>
        <v>Roebling, John Augustus</v>
      </c>
      <c r="C341" s="81">
        <v>4</v>
      </c>
      <c r="D341" s="81">
        <v>5</v>
      </c>
      <c r="E341" s="81">
        <v>4</v>
      </c>
      <c r="F341" s="81">
        <v>3</v>
      </c>
      <c r="G341" s="81">
        <v>2</v>
      </c>
      <c r="H341" s="81">
        <f t="shared" si="5"/>
        <v>18</v>
      </c>
    </row>
    <row r="342" spans="1:8" s="88" customFormat="1" ht="21.95" customHeight="1">
      <c r="A342" s="81">
        <f>Postacie!A341</f>
        <v>339</v>
      </c>
      <c r="B342" s="93" t="str">
        <f>Postacie!D341</f>
        <v>Nasmyth, James</v>
      </c>
      <c r="C342" s="81">
        <v>4</v>
      </c>
      <c r="D342" s="81">
        <v>4</v>
      </c>
      <c r="E342" s="81">
        <v>4</v>
      </c>
      <c r="F342" s="81">
        <v>3</v>
      </c>
      <c r="G342" s="81">
        <v>3</v>
      </c>
      <c r="H342" s="81">
        <f t="shared" si="5"/>
        <v>18</v>
      </c>
    </row>
    <row r="343" spans="1:8" s="88" customFormat="1" ht="21.95" customHeight="1">
      <c r="A343" s="81">
        <f>Postacie!A342</f>
        <v>340</v>
      </c>
      <c r="B343" s="93" t="str">
        <f>Postacie!D342</f>
        <v>Darwin, Charles</v>
      </c>
      <c r="C343" s="81">
        <v>5</v>
      </c>
      <c r="D343" s="81">
        <v>5</v>
      </c>
      <c r="E343" s="81">
        <v>5</v>
      </c>
      <c r="F343" s="81">
        <v>5</v>
      </c>
      <c r="G343" s="81">
        <v>5</v>
      </c>
      <c r="H343" s="81">
        <f t="shared" si="5"/>
        <v>25</v>
      </c>
    </row>
    <row r="344" spans="1:8" s="88" customFormat="1" ht="21.95" customHeight="1">
      <c r="A344" s="81">
        <f>Postacie!A343</f>
        <v>341</v>
      </c>
      <c r="B344" s="93" t="str">
        <f>Postacie!D343</f>
        <v>Haussmann, Georges-Eugène</v>
      </c>
      <c r="C344" s="81">
        <v>4</v>
      </c>
      <c r="D344" s="81">
        <v>5</v>
      </c>
      <c r="E344" s="81">
        <v>4</v>
      </c>
      <c r="F344" s="81">
        <v>5</v>
      </c>
      <c r="G344" s="81">
        <v>3</v>
      </c>
      <c r="H344" s="81">
        <f t="shared" si="5"/>
        <v>21</v>
      </c>
    </row>
    <row r="345" spans="1:8" s="88" customFormat="1" ht="21.95" customHeight="1">
      <c r="A345" s="81">
        <f>Postacie!A344</f>
        <v>342</v>
      </c>
      <c r="B345" s="93" t="str">
        <f>Postacie!D344</f>
        <v>McCormick, Cyrus</v>
      </c>
      <c r="C345" s="81">
        <v>4</v>
      </c>
      <c r="D345" s="81">
        <v>4</v>
      </c>
      <c r="E345" s="81">
        <v>5</v>
      </c>
      <c r="F345" s="81">
        <v>3</v>
      </c>
      <c r="G345" s="81">
        <v>3</v>
      </c>
      <c r="H345" s="81">
        <f t="shared" si="5"/>
        <v>19</v>
      </c>
    </row>
    <row r="346" spans="1:8" s="88" customFormat="1" ht="21.95" customHeight="1">
      <c r="A346" s="81">
        <f>Postacie!A345</f>
        <v>343</v>
      </c>
      <c r="B346" s="93" t="str">
        <f>Postacie!D345</f>
        <v>Belgrand, Eugène</v>
      </c>
      <c r="C346" s="81">
        <v>4</v>
      </c>
      <c r="D346" s="81">
        <v>5</v>
      </c>
      <c r="E346" s="81">
        <v>4</v>
      </c>
      <c r="F346" s="81">
        <v>3</v>
      </c>
      <c r="G346" s="81">
        <v>2</v>
      </c>
      <c r="H346" s="81">
        <f t="shared" si="5"/>
        <v>18</v>
      </c>
    </row>
    <row r="347" spans="1:8" s="88" customFormat="1" ht="21.95" customHeight="1">
      <c r="A347" s="81">
        <f>Postacie!A346</f>
        <v>344</v>
      </c>
      <c r="B347" s="93" t="str">
        <f>Postacie!D346</f>
        <v>Schwann, Theodor</v>
      </c>
      <c r="C347" s="81">
        <v>4</v>
      </c>
      <c r="D347" s="81">
        <v>4</v>
      </c>
      <c r="E347" s="81">
        <v>3</v>
      </c>
      <c r="F347" s="81">
        <v>3</v>
      </c>
      <c r="G347" s="81">
        <v>3</v>
      </c>
      <c r="H347" s="81">
        <f t="shared" si="5"/>
        <v>17</v>
      </c>
    </row>
    <row r="348" spans="1:8" s="88" customFormat="1" ht="21.95" customHeight="1">
      <c r="A348" s="81">
        <f>Postacie!A347</f>
        <v>345</v>
      </c>
      <c r="B348" s="93" t="str">
        <f>Postacie!D347</f>
        <v>Bunsen, Robert</v>
      </c>
      <c r="C348" s="81">
        <v>4</v>
      </c>
      <c r="D348" s="81">
        <v>5</v>
      </c>
      <c r="E348" s="81">
        <v>5</v>
      </c>
      <c r="F348" s="81">
        <v>4</v>
      </c>
      <c r="G348" s="81">
        <v>4</v>
      </c>
      <c r="H348" s="81">
        <f t="shared" si="5"/>
        <v>22</v>
      </c>
    </row>
    <row r="349" spans="1:8" s="88" customFormat="1" ht="21.95" customHeight="1">
      <c r="A349" s="81">
        <f>Postacie!A348</f>
        <v>346</v>
      </c>
      <c r="B349" s="93" t="str">
        <f>Postacie!D348</f>
        <v>Galois, Évariste</v>
      </c>
      <c r="C349" s="81">
        <v>3</v>
      </c>
      <c r="D349" s="81">
        <v>3</v>
      </c>
      <c r="E349" s="81">
        <v>3</v>
      </c>
      <c r="F349" s="81">
        <v>3</v>
      </c>
      <c r="G349" s="81">
        <v>3</v>
      </c>
      <c r="H349" s="81">
        <f t="shared" si="5"/>
        <v>15</v>
      </c>
    </row>
    <row r="350" spans="1:8" s="88" customFormat="1" ht="21.95" customHeight="1">
      <c r="A350" s="81">
        <f>Postacie!A349</f>
        <v>347</v>
      </c>
      <c r="B350" s="93" t="str">
        <f>Postacie!D349</f>
        <v>Otis, Elisha Graves</v>
      </c>
      <c r="C350" s="81">
        <v>4</v>
      </c>
      <c r="D350" s="81">
        <v>4</v>
      </c>
      <c r="E350" s="81">
        <v>5</v>
      </c>
      <c r="F350" s="81">
        <v>3</v>
      </c>
      <c r="G350" s="81">
        <v>3</v>
      </c>
      <c r="H350" s="81">
        <f t="shared" si="5"/>
        <v>19</v>
      </c>
    </row>
    <row r="351" spans="1:8" s="88" customFormat="1" ht="21.95" customHeight="1">
      <c r="A351" s="81">
        <f>Postacie!A350</f>
        <v>348</v>
      </c>
      <c r="B351" s="93" t="str">
        <f>Postacie!D350</f>
        <v>Bernard, Claude</v>
      </c>
      <c r="C351" s="81">
        <v>3</v>
      </c>
      <c r="D351" s="81">
        <v>4</v>
      </c>
      <c r="E351" s="81">
        <v>3</v>
      </c>
      <c r="F351" s="81">
        <v>3</v>
      </c>
      <c r="G351" s="81">
        <v>3</v>
      </c>
      <c r="H351" s="81">
        <f t="shared" si="5"/>
        <v>16</v>
      </c>
    </row>
    <row r="352" spans="1:8" s="88" customFormat="1" ht="21.95" customHeight="1">
      <c r="A352" s="81">
        <f>Postacie!A351</f>
        <v>349</v>
      </c>
      <c r="B352" s="93" t="str">
        <f>Postacie!D351</f>
        <v>Bessemer, Henry</v>
      </c>
      <c r="C352" s="81">
        <v>5</v>
      </c>
      <c r="D352" s="81">
        <v>5</v>
      </c>
      <c r="E352" s="81">
        <v>5</v>
      </c>
      <c r="F352" s="81">
        <v>3</v>
      </c>
      <c r="G352" s="81">
        <v>3</v>
      </c>
      <c r="H352" s="81">
        <f t="shared" si="5"/>
        <v>21</v>
      </c>
    </row>
    <row r="353" spans="1:8" s="88" customFormat="1" ht="21.95" customHeight="1">
      <c r="A353" s="81">
        <f>Postacie!A352</f>
        <v>350</v>
      </c>
      <c r="B353" s="93" t="str">
        <f>Postacie!D352</f>
        <v>Kierkegaard, Søren</v>
      </c>
      <c r="C353" s="81">
        <v>4</v>
      </c>
      <c r="D353" s="81">
        <v>4</v>
      </c>
      <c r="E353" s="81">
        <v>3</v>
      </c>
      <c r="F353" s="81">
        <v>3</v>
      </c>
      <c r="G353" s="81">
        <v>3</v>
      </c>
      <c r="H353" s="81">
        <f t="shared" si="5"/>
        <v>17</v>
      </c>
    </row>
    <row r="354" spans="1:8" s="88" customFormat="1" ht="21.95" customHeight="1">
      <c r="A354" s="81">
        <f>Postacie!A353</f>
        <v>351</v>
      </c>
      <c r="B354" s="93" t="str">
        <f>Postacie!D353</f>
        <v>Snow, John</v>
      </c>
      <c r="C354" s="81">
        <v>3</v>
      </c>
      <c r="D354" s="81">
        <v>2</v>
      </c>
      <c r="E354" s="81">
        <v>3</v>
      </c>
      <c r="F354" s="81">
        <v>3</v>
      </c>
      <c r="G354" s="81">
        <v>3</v>
      </c>
      <c r="H354" s="81">
        <f t="shared" si="5"/>
        <v>14</v>
      </c>
    </row>
    <row r="355" spans="1:8" s="88" customFormat="1" ht="21.95" customHeight="1">
      <c r="A355" s="81">
        <f>Postacie!A354</f>
        <v>352</v>
      </c>
      <c r="B355" s="93" t="str">
        <f>Postacie!D354</f>
        <v>Viollet-le-Duc, Eugène</v>
      </c>
      <c r="C355" s="81">
        <v>3</v>
      </c>
      <c r="D355" s="81">
        <v>4</v>
      </c>
      <c r="E355" s="81">
        <v>4</v>
      </c>
      <c r="F355" s="81">
        <v>3</v>
      </c>
      <c r="G355" s="81">
        <v>3</v>
      </c>
      <c r="H355" s="81">
        <f t="shared" si="5"/>
        <v>17</v>
      </c>
    </row>
    <row r="356" spans="1:8" s="88" customFormat="1" ht="21.95" customHeight="1">
      <c r="A356" s="81">
        <f>Postacie!A355</f>
        <v>353</v>
      </c>
      <c r="B356" s="93" t="str">
        <f>Postacie!D355</f>
        <v>Aspdin, William</v>
      </c>
      <c r="C356" s="81">
        <v>4</v>
      </c>
      <c r="D356" s="81">
        <v>4</v>
      </c>
      <c r="E356" s="81">
        <v>4</v>
      </c>
      <c r="F356" s="81">
        <v>3</v>
      </c>
      <c r="G356" s="81">
        <v>2</v>
      </c>
      <c r="H356" s="81">
        <f t="shared" si="5"/>
        <v>17</v>
      </c>
    </row>
    <row r="357" spans="1:8" s="88" customFormat="1" ht="21.95" customHeight="1">
      <c r="A357" s="81">
        <f>Postacie!A356</f>
        <v>354</v>
      </c>
      <c r="B357" s="93" t="str">
        <f>Postacie!D356</f>
        <v>Boole, George</v>
      </c>
      <c r="C357" s="81">
        <v>4</v>
      </c>
      <c r="D357" s="81">
        <v>4</v>
      </c>
      <c r="E357" s="81">
        <v>3</v>
      </c>
      <c r="F357" s="81">
        <v>4</v>
      </c>
      <c r="G357" s="81">
        <v>3</v>
      </c>
      <c r="H357" s="81">
        <f t="shared" si="5"/>
        <v>18</v>
      </c>
    </row>
    <row r="358" spans="1:8" s="88" customFormat="1" ht="21.95" customHeight="1">
      <c r="A358" s="81">
        <f>Postacie!A357</f>
        <v>355</v>
      </c>
      <c r="B358" s="93" t="str">
        <f>Postacie!D357</f>
        <v>Lovelace, Ada</v>
      </c>
      <c r="C358" s="81">
        <v>3</v>
      </c>
      <c r="D358" s="81">
        <v>3</v>
      </c>
      <c r="E358" s="81">
        <v>4</v>
      </c>
      <c r="F358" s="81">
        <v>2</v>
      </c>
      <c r="G358" s="81">
        <v>3</v>
      </c>
      <c r="H358" s="81">
        <f t="shared" si="5"/>
        <v>15</v>
      </c>
    </row>
    <row r="359" spans="1:8" s="88" customFormat="1" ht="21.95" customHeight="1">
      <c r="A359" s="81">
        <f>Postacie!A358</f>
        <v>356</v>
      </c>
      <c r="B359" s="93" t="str">
        <f>Postacie!D358</f>
        <v>Siemens, Werner von</v>
      </c>
      <c r="C359" s="81">
        <v>5</v>
      </c>
      <c r="D359" s="81">
        <v>5</v>
      </c>
      <c r="E359" s="81">
        <v>5</v>
      </c>
      <c r="F359" s="81">
        <v>3</v>
      </c>
      <c r="G359" s="81">
        <v>3</v>
      </c>
      <c r="H359" s="81">
        <f t="shared" si="5"/>
        <v>21</v>
      </c>
    </row>
    <row r="360" spans="1:8" s="88" customFormat="1" ht="21.95" customHeight="1">
      <c r="A360" s="81">
        <f>Postacie!A359</f>
        <v>357</v>
      </c>
      <c r="B360" s="93" t="str">
        <f>Postacie!D359</f>
        <v>Zeiss, Carl</v>
      </c>
      <c r="C360" s="81">
        <v>4</v>
      </c>
      <c r="D360" s="81">
        <v>5</v>
      </c>
      <c r="E360" s="81">
        <v>4</v>
      </c>
      <c r="F360" s="81">
        <v>3</v>
      </c>
      <c r="G360" s="81">
        <v>3</v>
      </c>
      <c r="H360" s="81">
        <f t="shared" si="5"/>
        <v>19</v>
      </c>
    </row>
    <row r="361" spans="1:8" s="88" customFormat="1" ht="21.95" customHeight="1">
      <c r="A361" s="81">
        <f>Postacie!A360</f>
        <v>358</v>
      </c>
      <c r="B361" s="93" t="str">
        <f>Postacie!D360</f>
        <v>Corliss, George Henry</v>
      </c>
      <c r="C361" s="81">
        <v>4</v>
      </c>
      <c r="D361" s="81">
        <v>4</v>
      </c>
      <c r="E361" s="81">
        <v>5</v>
      </c>
      <c r="F361" s="81">
        <v>3</v>
      </c>
      <c r="G361" s="81">
        <v>3</v>
      </c>
      <c r="H361" s="81">
        <f t="shared" si="5"/>
        <v>19</v>
      </c>
    </row>
    <row r="362" spans="1:8" s="88" customFormat="1" ht="21.95" customHeight="1">
      <c r="A362" s="81">
        <f>Postacie!A361</f>
        <v>359</v>
      </c>
      <c r="B362" s="93" t="str">
        <f>Postacie!D361</f>
        <v>Thoreau, Henry David</v>
      </c>
      <c r="C362" s="81">
        <v>4</v>
      </c>
      <c r="D362" s="81">
        <v>4</v>
      </c>
      <c r="E362" s="81">
        <v>5</v>
      </c>
      <c r="F362" s="81">
        <v>3</v>
      </c>
      <c r="G362" s="81">
        <v>5</v>
      </c>
      <c r="H362" s="81">
        <f t="shared" si="5"/>
        <v>21</v>
      </c>
    </row>
    <row r="363" spans="1:8" s="88" customFormat="1" ht="21.95" customHeight="1">
      <c r="A363" s="81">
        <f>Postacie!A362</f>
        <v>360</v>
      </c>
      <c r="B363" s="93" t="str">
        <f>Postacie!D362</f>
        <v>Burckhardt, Jacob</v>
      </c>
      <c r="C363" s="81">
        <v>4</v>
      </c>
      <c r="D363" s="81">
        <v>5</v>
      </c>
      <c r="E363" s="81">
        <v>5</v>
      </c>
      <c r="F363" s="81">
        <v>5</v>
      </c>
      <c r="G363" s="81">
        <v>5</v>
      </c>
      <c r="H363" s="81">
        <f t="shared" si="5"/>
        <v>24</v>
      </c>
    </row>
    <row r="364" spans="1:8" s="88" customFormat="1" ht="21.95" customHeight="1">
      <c r="A364" s="81">
        <f>Postacie!A363</f>
        <v>361</v>
      </c>
      <c r="B364" s="93" t="str">
        <f>Postacie!D363</f>
        <v>Joule, James Prescott</v>
      </c>
      <c r="C364" s="81">
        <v>5</v>
      </c>
      <c r="D364" s="81">
        <v>4</v>
      </c>
      <c r="E364" s="81">
        <v>5</v>
      </c>
      <c r="F364" s="81">
        <v>4</v>
      </c>
      <c r="G364" s="81">
        <v>4</v>
      </c>
      <c r="H364" s="81">
        <f t="shared" si="5"/>
        <v>22</v>
      </c>
    </row>
    <row r="365" spans="1:8" s="88" customFormat="1" ht="21.95" customHeight="1">
      <c r="A365" s="81">
        <f>Postacie!A364</f>
        <v>362</v>
      </c>
      <c r="B365" s="93" t="str">
        <f>Postacie!D364</f>
        <v>Marx, Karl</v>
      </c>
      <c r="C365" s="81">
        <v>4</v>
      </c>
      <c r="D365" s="81">
        <v>4</v>
      </c>
      <c r="E365" s="81">
        <v>4</v>
      </c>
      <c r="F365" s="81">
        <v>3</v>
      </c>
      <c r="G365" s="81">
        <v>2</v>
      </c>
      <c r="H365" s="81">
        <f t="shared" si="5"/>
        <v>17</v>
      </c>
    </row>
    <row r="366" spans="1:8" s="88" customFormat="1" ht="21.95" customHeight="1">
      <c r="A366" s="81">
        <f>Postacie!A365</f>
        <v>363</v>
      </c>
      <c r="B366" s="93" t="str">
        <f>Postacie!D365</f>
        <v>Semmelweis, Ignaz</v>
      </c>
      <c r="C366" s="81">
        <v>3</v>
      </c>
      <c r="D366" s="81">
        <v>3</v>
      </c>
      <c r="E366" s="81">
        <v>2</v>
      </c>
      <c r="F366" s="81">
        <v>3</v>
      </c>
      <c r="G366" s="81">
        <v>3</v>
      </c>
      <c r="H366" s="81">
        <f t="shared" si="5"/>
        <v>14</v>
      </c>
    </row>
    <row r="367" spans="1:8" s="88" customFormat="1" ht="21.95" customHeight="1">
      <c r="A367" s="81">
        <f>Postacie!A366</f>
        <v>364</v>
      </c>
      <c r="B367" s="93" t="str">
        <f>Postacie!D366</f>
        <v>Bazalgette, Joseph</v>
      </c>
      <c r="C367" s="81">
        <v>4</v>
      </c>
      <c r="D367" s="81">
        <v>5</v>
      </c>
      <c r="E367" s="81">
        <v>4</v>
      </c>
      <c r="F367" s="81">
        <v>3</v>
      </c>
      <c r="G367" s="81">
        <v>3</v>
      </c>
      <c r="H367" s="81">
        <f t="shared" si="5"/>
        <v>19</v>
      </c>
    </row>
    <row r="368" spans="1:8" s="88" customFormat="1" ht="21.95" customHeight="1">
      <c r="A368" s="81">
        <f>Postacie!A367</f>
        <v>365</v>
      </c>
      <c r="B368" s="93" t="str">
        <f>Postacie!D367</f>
        <v>Foucault, Léon</v>
      </c>
      <c r="C368" s="81">
        <v>5</v>
      </c>
      <c r="D368" s="81">
        <v>5</v>
      </c>
      <c r="E368" s="81">
        <v>5</v>
      </c>
      <c r="F368" s="81">
        <v>4</v>
      </c>
      <c r="G368" s="81">
        <v>4</v>
      </c>
      <c r="H368" s="81">
        <f t="shared" si="5"/>
        <v>23</v>
      </c>
    </row>
    <row r="369" spans="1:8" s="88" customFormat="1" ht="21.95" customHeight="1">
      <c r="A369" s="81">
        <f>Postacie!A368</f>
        <v>366</v>
      </c>
      <c r="B369" s="93" t="str">
        <f>Postacie!D368</f>
        <v>Howe, Elias</v>
      </c>
      <c r="C369" s="81">
        <v>4</v>
      </c>
      <c r="D369" s="81">
        <v>4</v>
      </c>
      <c r="E369" s="81">
        <v>4</v>
      </c>
      <c r="F369" s="81">
        <v>3</v>
      </c>
      <c r="G369" s="81">
        <v>3</v>
      </c>
      <c r="H369" s="81">
        <f t="shared" si="5"/>
        <v>18</v>
      </c>
    </row>
    <row r="370" spans="1:8" s="88" customFormat="1" ht="21.95" customHeight="1">
      <c r="A370" s="81">
        <f>Postacie!A369</f>
        <v>367</v>
      </c>
      <c r="B370" s="93" t="str">
        <f>Postacie!D369</f>
        <v>Engels, Friedrich</v>
      </c>
      <c r="C370" s="81">
        <v>2</v>
      </c>
      <c r="D370" s="81">
        <v>3</v>
      </c>
      <c r="E370" s="81">
        <v>4</v>
      </c>
      <c r="F370" s="81">
        <v>2</v>
      </c>
      <c r="G370" s="81">
        <v>2</v>
      </c>
      <c r="H370" s="81">
        <f t="shared" si="5"/>
        <v>13</v>
      </c>
    </row>
    <row r="371" spans="1:8" s="88" customFormat="1" ht="21.95" customHeight="1">
      <c r="A371" s="81">
        <f>Postacie!A370</f>
        <v>368</v>
      </c>
      <c r="B371" s="93" t="str">
        <f>Postacie!D370</f>
        <v>Nightingale, Florence</v>
      </c>
      <c r="C371" s="81">
        <v>3</v>
      </c>
      <c r="D371" s="81">
        <v>3</v>
      </c>
      <c r="E371" s="81">
        <v>3</v>
      </c>
      <c r="F371" s="81">
        <v>3</v>
      </c>
      <c r="G371" s="81">
        <v>3</v>
      </c>
      <c r="H371" s="81">
        <f t="shared" si="5"/>
        <v>15</v>
      </c>
    </row>
    <row r="372" spans="1:8" s="88" customFormat="1" ht="21.95" customHeight="1">
      <c r="A372" s="81">
        <f>Postacie!A371</f>
        <v>369</v>
      </c>
      <c r="B372" s="93" t="str">
        <f>Postacie!D371</f>
        <v>Spencer, Herbert</v>
      </c>
      <c r="C372" s="81">
        <v>3</v>
      </c>
      <c r="D372" s="81">
        <v>3</v>
      </c>
      <c r="E372" s="81">
        <v>4</v>
      </c>
      <c r="F372" s="81">
        <v>2</v>
      </c>
      <c r="G372" s="81">
        <v>2</v>
      </c>
      <c r="H372" s="81">
        <f t="shared" si="5"/>
        <v>14</v>
      </c>
    </row>
    <row r="373" spans="1:8" s="88" customFormat="1" ht="21.95" customHeight="1">
      <c r="A373" s="81">
        <f>Postacie!A372</f>
        <v>370</v>
      </c>
      <c r="B373" s="93" t="str">
        <f>Postacie!D372</f>
        <v>Helmholtz, Hermann von</v>
      </c>
      <c r="C373" s="81">
        <v>4</v>
      </c>
      <c r="D373" s="81">
        <v>4</v>
      </c>
      <c r="E373" s="81">
        <v>4</v>
      </c>
      <c r="F373" s="81">
        <v>4</v>
      </c>
      <c r="G373" s="81">
        <v>4</v>
      </c>
      <c r="H373" s="81">
        <f t="shared" si="5"/>
        <v>20</v>
      </c>
    </row>
    <row r="374" spans="1:8" s="88" customFormat="1" ht="21.95" customHeight="1">
      <c r="A374" s="81">
        <f>Postacie!A373</f>
        <v>371</v>
      </c>
      <c r="B374" s="93" t="str">
        <f>Postacie!D373</f>
        <v>Virchow, Rudolf</v>
      </c>
      <c r="C374" s="81">
        <v>3</v>
      </c>
      <c r="D374" s="81">
        <v>2</v>
      </c>
      <c r="E374" s="81">
        <v>2</v>
      </c>
      <c r="F374" s="81">
        <v>3</v>
      </c>
      <c r="G374" s="81">
        <v>3</v>
      </c>
      <c r="H374" s="81">
        <f t="shared" si="5"/>
        <v>13</v>
      </c>
    </row>
    <row r="375" spans="1:8" s="88" customFormat="1" ht="21.95" customHeight="1">
      <c r="A375" s="81">
        <f>Postacie!A374</f>
        <v>372</v>
      </c>
      <c r="B375" s="93" t="str">
        <f>Postacie!D374</f>
        <v>Clausius, Rudolf</v>
      </c>
      <c r="C375" s="81">
        <v>5</v>
      </c>
      <c r="D375" s="81">
        <v>4</v>
      </c>
      <c r="E375" s="81">
        <v>4</v>
      </c>
      <c r="F375" s="81">
        <v>3</v>
      </c>
      <c r="G375" s="81">
        <v>4</v>
      </c>
      <c r="H375" s="81">
        <f t="shared" si="5"/>
        <v>20</v>
      </c>
    </row>
    <row r="376" spans="1:8" s="88" customFormat="1" ht="21.95" customHeight="1">
      <c r="A376" s="81">
        <f>Postacie!A375</f>
        <v>373</v>
      </c>
      <c r="B376" s="93" t="str">
        <f>Postacie!D375</f>
        <v>Mendel, Gregor</v>
      </c>
      <c r="C376" s="81">
        <v>5</v>
      </c>
      <c r="D376" s="81">
        <v>5</v>
      </c>
      <c r="E376" s="81">
        <v>5</v>
      </c>
      <c r="F376" s="81">
        <v>5</v>
      </c>
      <c r="G376" s="81">
        <v>5</v>
      </c>
      <c r="H376" s="81">
        <f t="shared" si="5"/>
        <v>25</v>
      </c>
    </row>
    <row r="377" spans="1:8" s="88" customFormat="1" ht="21.95" customHeight="1">
      <c r="A377" s="81">
        <f>Postacie!A376</f>
        <v>374</v>
      </c>
      <c r="B377" s="93" t="str">
        <f>Postacie!D376</f>
        <v>Pasteur, Louis</v>
      </c>
      <c r="C377" s="81">
        <v>5</v>
      </c>
      <c r="D377" s="81">
        <v>5</v>
      </c>
      <c r="E377" s="81">
        <v>5</v>
      </c>
      <c r="F377" s="81">
        <v>5</v>
      </c>
      <c r="G377" s="81">
        <v>5</v>
      </c>
      <c r="H377" s="81">
        <f t="shared" si="5"/>
        <v>25</v>
      </c>
    </row>
    <row r="378" spans="1:8" s="88" customFormat="1" ht="21.95" customHeight="1">
      <c r="A378" s="81">
        <f>Postacie!A377</f>
        <v>375</v>
      </c>
      <c r="B378" s="93" t="str">
        <f>Postacie!D377</f>
        <v>Monier, Joseph</v>
      </c>
      <c r="C378" s="81">
        <v>4</v>
      </c>
      <c r="D378" s="81">
        <v>4</v>
      </c>
      <c r="E378" s="81">
        <v>4</v>
      </c>
      <c r="F378" s="81">
        <v>3</v>
      </c>
      <c r="G378" s="81">
        <v>3</v>
      </c>
      <c r="H378" s="81">
        <f t="shared" si="5"/>
        <v>18</v>
      </c>
    </row>
    <row r="379" spans="1:8" s="88" customFormat="1" ht="21.95" customHeight="1">
      <c r="A379" s="81">
        <f>Postacie!A378</f>
        <v>376</v>
      </c>
      <c r="B379" s="93" t="str">
        <f>Postacie!D378</f>
        <v>Siemens, Carl Wilhelm</v>
      </c>
      <c r="C379" s="81">
        <v>4</v>
      </c>
      <c r="D379" s="81">
        <v>5</v>
      </c>
      <c r="E379" s="81">
        <v>4</v>
      </c>
      <c r="F379" s="81">
        <v>3</v>
      </c>
      <c r="G379" s="81">
        <v>3</v>
      </c>
      <c r="H379" s="81">
        <f t="shared" si="5"/>
        <v>19</v>
      </c>
    </row>
    <row r="380" spans="1:8" s="88" customFormat="1" ht="21.95" customHeight="1">
      <c r="A380" s="81">
        <f>Postacie!A379</f>
        <v>377</v>
      </c>
      <c r="B380" s="93" t="str">
        <f>Postacie!D379</f>
        <v>Wallace, Alfred Russel</v>
      </c>
      <c r="C380" s="81">
        <v>3</v>
      </c>
      <c r="D380" s="81">
        <v>2</v>
      </c>
      <c r="E380" s="81">
        <v>3</v>
      </c>
      <c r="F380" s="81">
        <v>4</v>
      </c>
      <c r="G380" s="81">
        <v>3</v>
      </c>
      <c r="H380" s="81">
        <f t="shared" si="5"/>
        <v>15</v>
      </c>
    </row>
    <row r="381" spans="1:8" s="88" customFormat="1" ht="21.95" customHeight="1">
      <c r="A381" s="81">
        <f>Postacie!A380</f>
        <v>378</v>
      </c>
      <c r="B381" s="93" t="str">
        <f>Postacie!D380</f>
        <v>Broca, Paul</v>
      </c>
      <c r="C381" s="81">
        <v>3</v>
      </c>
      <c r="D381" s="81">
        <v>3</v>
      </c>
      <c r="E381" s="81">
        <v>3</v>
      </c>
      <c r="F381" s="81">
        <v>2</v>
      </c>
      <c r="G381" s="81">
        <v>2</v>
      </c>
      <c r="H381" s="81">
        <f t="shared" si="5"/>
        <v>13</v>
      </c>
    </row>
    <row r="382" spans="1:8" s="88" customFormat="1" ht="21.95" customHeight="1">
      <c r="A382" s="81">
        <f>Postacie!A381</f>
        <v>379</v>
      </c>
      <c r="B382" s="93" t="str">
        <f>Postacie!D381</f>
        <v>Kirchhoff, Gustav Robert</v>
      </c>
      <c r="C382" s="81">
        <v>5</v>
      </c>
      <c r="D382" s="81">
        <v>5</v>
      </c>
      <c r="E382" s="81">
        <v>5</v>
      </c>
      <c r="F382" s="81">
        <v>5</v>
      </c>
      <c r="G382" s="81">
        <v>4</v>
      </c>
      <c r="H382" s="81">
        <f t="shared" si="5"/>
        <v>24</v>
      </c>
    </row>
    <row r="383" spans="1:8" s="88" customFormat="1" ht="21.95" customHeight="1">
      <c r="A383" s="81">
        <f>Postacie!A382</f>
        <v>380</v>
      </c>
      <c r="B383" s="93" t="str">
        <f>Postacie!D382</f>
        <v>Martin, Pierre-Émile</v>
      </c>
      <c r="C383" s="81">
        <v>4</v>
      </c>
      <c r="D383" s="81">
        <v>5</v>
      </c>
      <c r="E383" s="81">
        <v>4</v>
      </c>
      <c r="F383" s="81">
        <v>3</v>
      </c>
      <c r="G383" s="81">
        <v>3</v>
      </c>
      <c r="H383" s="81">
        <f t="shared" si="5"/>
        <v>19</v>
      </c>
    </row>
    <row r="384" spans="1:8" s="88" customFormat="1" ht="21.95" customHeight="1">
      <c r="A384" s="81">
        <f>Postacie!A383</f>
        <v>381</v>
      </c>
      <c r="B384" s="93" t="str">
        <f>Postacie!D383</f>
        <v>Thomson, William (lord Kelvin)</v>
      </c>
      <c r="C384" s="81">
        <v>3</v>
      </c>
      <c r="D384" s="81">
        <v>2</v>
      </c>
      <c r="E384" s="81">
        <v>3</v>
      </c>
      <c r="F384" s="81">
        <v>3</v>
      </c>
      <c r="G384" s="81">
        <v>3</v>
      </c>
      <c r="H384" s="81">
        <f t="shared" si="5"/>
        <v>14</v>
      </c>
    </row>
    <row r="385" spans="1:8" s="88" customFormat="1" ht="21.95" customHeight="1">
      <c r="A385" s="81">
        <f>Postacie!A384</f>
        <v>382</v>
      </c>
      <c r="B385" s="93" t="str">
        <f>Postacie!D384</f>
        <v>Charcot, Jean-Martin</v>
      </c>
      <c r="C385" s="81">
        <v>3</v>
      </c>
      <c r="D385" s="81">
        <v>3</v>
      </c>
      <c r="E385" s="81">
        <v>2</v>
      </c>
      <c r="F385" s="81">
        <v>2</v>
      </c>
      <c r="G385" s="81">
        <v>2</v>
      </c>
      <c r="H385" s="81">
        <f t="shared" si="5"/>
        <v>12</v>
      </c>
    </row>
    <row r="386" spans="1:8" s="88" customFormat="1" ht="21.95" customHeight="1">
      <c r="A386" s="81">
        <f>Postacie!A385</f>
        <v>383</v>
      </c>
      <c r="B386" s="93" t="str">
        <f>Postacie!D385</f>
        <v>Riemann, Bernhard</v>
      </c>
      <c r="C386" s="81">
        <v>4</v>
      </c>
      <c r="D386" s="81">
        <v>4</v>
      </c>
      <c r="E386" s="81">
        <v>4</v>
      </c>
      <c r="F386" s="81">
        <v>4</v>
      </c>
      <c r="G386" s="81">
        <v>4</v>
      </c>
      <c r="H386" s="81">
        <f t="shared" si="5"/>
        <v>20</v>
      </c>
    </row>
    <row r="387" spans="1:8" s="88" customFormat="1" ht="21.95" customHeight="1">
      <c r="A387" s="81">
        <f>Postacie!A386</f>
        <v>384</v>
      </c>
      <c r="B387" s="93" t="str">
        <f>Postacie!D386</f>
        <v>Lister, Joseph</v>
      </c>
      <c r="C387" s="81">
        <v>5</v>
      </c>
      <c r="D387" s="81">
        <v>5</v>
      </c>
      <c r="E387" s="81">
        <v>5</v>
      </c>
      <c r="F387" s="81">
        <v>3</v>
      </c>
      <c r="G387" s="81">
        <v>4</v>
      </c>
      <c r="H387" s="81">
        <f t="shared" si="5"/>
        <v>22</v>
      </c>
    </row>
    <row r="388" spans="1:8" s="88" customFormat="1" ht="21.95" customHeight="1">
      <c r="A388" s="81">
        <f>Postacie!A387</f>
        <v>385</v>
      </c>
      <c r="B388" s="93" t="str">
        <f>Postacie!D387</f>
        <v>Kekulé, August</v>
      </c>
      <c r="C388" s="81">
        <v>3</v>
      </c>
      <c r="D388" s="81">
        <v>3</v>
      </c>
      <c r="E388" s="81">
        <v>4</v>
      </c>
      <c r="F388" s="81">
        <v>4</v>
      </c>
      <c r="G388" s="81">
        <v>4</v>
      </c>
      <c r="H388" s="81">
        <f t="shared" ref="H388:H451" si="6">SUM(C388:G388)</f>
        <v>18</v>
      </c>
    </row>
    <row r="389" spans="1:8" s="88" customFormat="1" ht="21.95" customHeight="1">
      <c r="A389" s="81">
        <f>Postacie!A388</f>
        <v>386</v>
      </c>
      <c r="B389" s="93" t="str">
        <f>Postacie!D388</f>
        <v>Dedekind, Richard</v>
      </c>
      <c r="C389" s="81">
        <v>3</v>
      </c>
      <c r="D389" s="81">
        <v>3</v>
      </c>
      <c r="E389" s="81">
        <v>3</v>
      </c>
      <c r="F389" s="81">
        <v>4</v>
      </c>
      <c r="G389" s="81">
        <v>2</v>
      </c>
      <c r="H389" s="81">
        <f t="shared" si="6"/>
        <v>15</v>
      </c>
    </row>
    <row r="390" spans="1:8" s="88" customFormat="1" ht="21.95" customHeight="1">
      <c r="A390" s="81">
        <f>Postacie!A389</f>
        <v>387</v>
      </c>
      <c r="B390" s="93" t="str">
        <f>Postacie!D389</f>
        <v>Maxwell, James Clerk</v>
      </c>
      <c r="C390" s="81">
        <v>5</v>
      </c>
      <c r="D390" s="81">
        <v>5</v>
      </c>
      <c r="E390" s="81">
        <v>5</v>
      </c>
      <c r="F390" s="81">
        <v>5</v>
      </c>
      <c r="G390" s="81">
        <v>5</v>
      </c>
      <c r="H390" s="81">
        <f t="shared" si="6"/>
        <v>25</v>
      </c>
    </row>
    <row r="391" spans="1:8" s="88" customFormat="1" ht="21.95" customHeight="1">
      <c r="A391" s="81">
        <f>Postacie!A390</f>
        <v>388</v>
      </c>
      <c r="B391" s="93" t="str">
        <f>Postacie!D390</f>
        <v>Suess, Eduard</v>
      </c>
      <c r="C391" s="81">
        <v>4</v>
      </c>
      <c r="D391" s="81">
        <v>4</v>
      </c>
      <c r="E391" s="81">
        <v>5</v>
      </c>
      <c r="F391" s="81">
        <v>3</v>
      </c>
      <c r="G391" s="81">
        <v>3</v>
      </c>
      <c r="H391" s="81">
        <f t="shared" si="6"/>
        <v>19</v>
      </c>
    </row>
    <row r="392" spans="1:8" s="88" customFormat="1" ht="21.95" customHeight="1">
      <c r="A392" s="81">
        <f>Postacie!A391</f>
        <v>389</v>
      </c>
      <c r="B392" s="93" t="str">
        <f>Postacie!D391</f>
        <v>Eiffel, Gustave</v>
      </c>
      <c r="C392" s="81">
        <v>4</v>
      </c>
      <c r="D392" s="81">
        <v>5</v>
      </c>
      <c r="E392" s="81">
        <v>4</v>
      </c>
      <c r="F392" s="81">
        <v>4</v>
      </c>
      <c r="G392" s="81">
        <v>3</v>
      </c>
      <c r="H392" s="81">
        <f t="shared" si="6"/>
        <v>20</v>
      </c>
    </row>
    <row r="393" spans="1:8" s="88" customFormat="1" ht="21.95" customHeight="1">
      <c r="A393" s="81">
        <f>Postacie!A392</f>
        <v>390</v>
      </c>
      <c r="B393" s="93" t="str">
        <f>Postacie!D392</f>
        <v>Otto, Nikolaus August</v>
      </c>
      <c r="C393" s="81">
        <v>5</v>
      </c>
      <c r="D393" s="81">
        <v>5</v>
      </c>
      <c r="E393" s="81">
        <v>5</v>
      </c>
      <c r="F393" s="81">
        <v>3</v>
      </c>
      <c r="G393" s="81">
        <v>3</v>
      </c>
      <c r="H393" s="81">
        <f t="shared" si="6"/>
        <v>21</v>
      </c>
    </row>
    <row r="394" spans="1:8" s="88" customFormat="1" ht="21.95" customHeight="1">
      <c r="A394" s="81">
        <f>Postacie!A393</f>
        <v>391</v>
      </c>
      <c r="B394" s="93" t="str">
        <f>Postacie!D393</f>
        <v>Tylor, Edward Burnett</v>
      </c>
      <c r="C394" s="81">
        <v>3</v>
      </c>
      <c r="D394" s="81">
        <v>3</v>
      </c>
      <c r="E394" s="81">
        <v>2</v>
      </c>
      <c r="F394" s="81">
        <v>2</v>
      </c>
      <c r="G394" s="81">
        <v>2</v>
      </c>
      <c r="H394" s="81">
        <f t="shared" si="6"/>
        <v>12</v>
      </c>
    </row>
    <row r="395" spans="1:8" s="88" customFormat="1" ht="21.95" customHeight="1">
      <c r="A395" s="81">
        <f>Postacie!A394</f>
        <v>392</v>
      </c>
      <c r="B395" s="93" t="str">
        <f>Postacie!D394</f>
        <v>Wundt, Wilhelm</v>
      </c>
      <c r="C395" s="81">
        <v>3</v>
      </c>
      <c r="D395" s="81">
        <v>2</v>
      </c>
      <c r="E395" s="81">
        <v>3</v>
      </c>
      <c r="F395" s="81">
        <v>3</v>
      </c>
      <c r="G395" s="81">
        <v>3</v>
      </c>
      <c r="H395" s="81">
        <f t="shared" si="6"/>
        <v>14</v>
      </c>
    </row>
    <row r="396" spans="1:8" s="88" customFormat="1" ht="21.95" customHeight="1">
      <c r="A396" s="81">
        <f>Postacie!A395</f>
        <v>393</v>
      </c>
      <c r="B396" s="93" t="str">
        <f>Postacie!D395</f>
        <v>Dilthey, Wilhelm</v>
      </c>
      <c r="C396" s="81">
        <v>3</v>
      </c>
      <c r="D396" s="81">
        <v>3</v>
      </c>
      <c r="E396" s="81">
        <v>3</v>
      </c>
      <c r="F396" s="81">
        <v>2</v>
      </c>
      <c r="G396" s="81">
        <v>2</v>
      </c>
      <c r="H396" s="81">
        <f t="shared" si="6"/>
        <v>13</v>
      </c>
    </row>
    <row r="397" spans="1:8" s="88" customFormat="1" ht="21.95" customHeight="1">
      <c r="A397" s="81">
        <f>Postacie!A396</f>
        <v>394</v>
      </c>
      <c r="B397" s="93" t="str">
        <f>Postacie!D396</f>
        <v>Nobel, Alfred</v>
      </c>
      <c r="C397" s="81">
        <v>5</v>
      </c>
      <c r="D397" s="81">
        <v>5</v>
      </c>
      <c r="E397" s="81">
        <v>4</v>
      </c>
      <c r="F397" s="81">
        <v>3</v>
      </c>
      <c r="G397" s="81">
        <v>3</v>
      </c>
      <c r="H397" s="81">
        <f t="shared" si="6"/>
        <v>20</v>
      </c>
    </row>
    <row r="398" spans="1:8" s="88" customFormat="1" ht="21.95" customHeight="1">
      <c r="A398" s="81">
        <f>Postacie!A397</f>
        <v>395</v>
      </c>
      <c r="B398" s="93" t="str">
        <f>Postacie!D397</f>
        <v>Haeckel, Ernst</v>
      </c>
      <c r="C398" s="81">
        <v>3</v>
      </c>
      <c r="D398" s="81">
        <v>3</v>
      </c>
      <c r="E398" s="81">
        <v>3</v>
      </c>
      <c r="F398" s="81">
        <v>2</v>
      </c>
      <c r="G398" s="81">
        <v>2</v>
      </c>
      <c r="H398" s="81">
        <f t="shared" si="6"/>
        <v>13</v>
      </c>
    </row>
    <row r="399" spans="1:8" s="88" customFormat="1" ht="21.95" customHeight="1">
      <c r="A399" s="81">
        <f>Postacie!A398</f>
        <v>396</v>
      </c>
      <c r="B399" s="93" t="str">
        <f>Postacie!D398</f>
        <v>Mendelejew, Dmitrij</v>
      </c>
      <c r="C399" s="81">
        <v>5</v>
      </c>
      <c r="D399" s="81">
        <v>5</v>
      </c>
      <c r="E399" s="81">
        <v>5</v>
      </c>
      <c r="F399" s="81">
        <v>5</v>
      </c>
      <c r="G399" s="81">
        <v>5</v>
      </c>
      <c r="H399" s="81">
        <f t="shared" si="6"/>
        <v>25</v>
      </c>
    </row>
    <row r="400" spans="1:8" s="88" customFormat="1" ht="21.95" customHeight="1">
      <c r="A400" s="81">
        <f>Postacie!A399</f>
        <v>397</v>
      </c>
      <c r="B400" s="93" t="str">
        <f>Postacie!D399</f>
        <v>Vogel, Hermann Wilhelm</v>
      </c>
      <c r="C400" s="81">
        <v>3</v>
      </c>
      <c r="D400" s="81">
        <v>4</v>
      </c>
      <c r="E400" s="81">
        <v>4</v>
      </c>
      <c r="F400" s="81">
        <v>3</v>
      </c>
      <c r="G400" s="81">
        <v>3</v>
      </c>
      <c r="H400" s="81">
        <f t="shared" si="6"/>
        <v>17</v>
      </c>
    </row>
    <row r="401" spans="1:8" s="88" customFormat="1" ht="21.95" customHeight="1">
      <c r="A401" s="81">
        <f>Postacie!A400</f>
        <v>398</v>
      </c>
      <c r="B401" s="93" t="str">
        <f>Postacie!D400</f>
        <v>Walras, Léon</v>
      </c>
      <c r="C401" s="81">
        <v>3</v>
      </c>
      <c r="D401" s="81">
        <v>3</v>
      </c>
      <c r="E401" s="81">
        <v>3</v>
      </c>
      <c r="F401" s="81">
        <v>3</v>
      </c>
      <c r="G401" s="81">
        <v>3</v>
      </c>
      <c r="H401" s="81">
        <f t="shared" si="6"/>
        <v>15</v>
      </c>
    </row>
    <row r="402" spans="1:8" s="88" customFormat="1" ht="21.95" customHeight="1">
      <c r="A402" s="81">
        <f>Postacie!A401</f>
        <v>399</v>
      </c>
      <c r="B402" s="93" t="str">
        <f>Postacie!D401</f>
        <v>Weismann, August</v>
      </c>
      <c r="C402" s="81">
        <v>3</v>
      </c>
      <c r="D402" s="81">
        <v>2</v>
      </c>
      <c r="E402" s="81">
        <v>3</v>
      </c>
      <c r="F402" s="81">
        <v>3</v>
      </c>
      <c r="G402" s="81">
        <v>3</v>
      </c>
      <c r="H402" s="81">
        <f t="shared" si="6"/>
        <v>14</v>
      </c>
    </row>
    <row r="403" spans="1:8" s="88" customFormat="1" ht="21.95" customHeight="1">
      <c r="A403" s="81">
        <f>Postacie!A402</f>
        <v>400</v>
      </c>
      <c r="B403" s="93" t="str">
        <f>Postacie!D402</f>
        <v>Jevons, William Stanley</v>
      </c>
      <c r="C403" s="81">
        <v>4</v>
      </c>
      <c r="D403" s="81">
        <v>4</v>
      </c>
      <c r="E403" s="81">
        <v>3</v>
      </c>
      <c r="F403" s="81">
        <v>4</v>
      </c>
      <c r="G403" s="81">
        <v>2</v>
      </c>
      <c r="H403" s="81">
        <f t="shared" si="6"/>
        <v>17</v>
      </c>
    </row>
    <row r="404" spans="1:8" s="88" customFormat="1" ht="21.95" customHeight="1">
      <c r="A404" s="81">
        <f>Postacie!A403</f>
        <v>401</v>
      </c>
      <c r="B404" s="93" t="str">
        <f>Postacie!D403</f>
        <v>Mach, Ernst</v>
      </c>
      <c r="C404" s="81">
        <v>3</v>
      </c>
      <c r="D404" s="81">
        <v>3</v>
      </c>
      <c r="E404" s="81">
        <v>3</v>
      </c>
      <c r="F404" s="81">
        <v>3</v>
      </c>
      <c r="G404" s="81">
        <v>3</v>
      </c>
      <c r="H404" s="81">
        <f t="shared" si="6"/>
        <v>15</v>
      </c>
    </row>
    <row r="405" spans="1:8" s="88" customFormat="1" ht="21.95" customHeight="1">
      <c r="A405" s="81">
        <f>Postacie!A404</f>
        <v>402</v>
      </c>
      <c r="B405" s="93" t="str">
        <f>Postacie!D404</f>
        <v>Perkin, William Henry</v>
      </c>
      <c r="C405" s="81">
        <v>5</v>
      </c>
      <c r="D405" s="81">
        <v>5</v>
      </c>
      <c r="E405" s="81">
        <v>5</v>
      </c>
      <c r="F405" s="81">
        <v>3</v>
      </c>
      <c r="G405" s="81">
        <v>3</v>
      </c>
      <c r="H405" s="81">
        <f t="shared" si="6"/>
        <v>21</v>
      </c>
    </row>
    <row r="406" spans="1:8" s="88" customFormat="1" ht="21.95" customHeight="1">
      <c r="A406" s="81">
        <f>Postacie!A405</f>
        <v>403</v>
      </c>
      <c r="B406" s="93" t="str">
        <f>Postacie!D405</f>
        <v>Solvay, Ernest</v>
      </c>
      <c r="C406" s="81">
        <v>4</v>
      </c>
      <c r="D406" s="81">
        <v>5</v>
      </c>
      <c r="E406" s="81">
        <v>4</v>
      </c>
      <c r="F406" s="81">
        <v>4</v>
      </c>
      <c r="G406" s="81">
        <v>3</v>
      </c>
      <c r="H406" s="81">
        <f t="shared" si="6"/>
        <v>20</v>
      </c>
    </row>
    <row r="407" spans="1:8" s="88" customFormat="1" ht="21.95" customHeight="1">
      <c r="A407" s="81">
        <f>Postacie!A406</f>
        <v>404</v>
      </c>
      <c r="B407" s="93" t="str">
        <f>Postacie!D406</f>
        <v>Gibbs, Josiah Willard</v>
      </c>
      <c r="C407" s="81">
        <v>3</v>
      </c>
      <c r="D407" s="81">
        <v>2</v>
      </c>
      <c r="E407" s="81">
        <v>3</v>
      </c>
      <c r="F407" s="81">
        <v>3</v>
      </c>
      <c r="G407" s="81">
        <v>3</v>
      </c>
      <c r="H407" s="81">
        <f t="shared" si="6"/>
        <v>14</v>
      </c>
    </row>
    <row r="408" spans="1:8" s="88" customFormat="1" ht="21.95" customHeight="1">
      <c r="A408" s="81">
        <f>Postacie!A407</f>
        <v>405</v>
      </c>
      <c r="B408" s="93" t="str">
        <f>Postacie!D407</f>
        <v>Peirce, Charles Sanders</v>
      </c>
      <c r="C408" s="81">
        <v>3</v>
      </c>
      <c r="D408" s="81">
        <v>2</v>
      </c>
      <c r="E408" s="81">
        <v>3</v>
      </c>
      <c r="F408" s="81">
        <v>3</v>
      </c>
      <c r="G408" s="81">
        <v>3</v>
      </c>
      <c r="H408" s="81">
        <f t="shared" si="6"/>
        <v>14</v>
      </c>
    </row>
    <row r="409" spans="1:8" s="88" customFormat="1" ht="21.95" customHeight="1">
      <c r="A409" s="81">
        <f>Postacie!A408</f>
        <v>406</v>
      </c>
      <c r="B409" s="93" t="str">
        <f>Postacie!D408</f>
        <v>Abbe, Ernst</v>
      </c>
      <c r="C409" s="81">
        <v>5</v>
      </c>
      <c r="D409" s="81">
        <v>5</v>
      </c>
      <c r="E409" s="81">
        <v>4</v>
      </c>
      <c r="F409" s="81">
        <v>4</v>
      </c>
      <c r="G409" s="81">
        <v>3</v>
      </c>
      <c r="H409" s="81">
        <f t="shared" si="6"/>
        <v>21</v>
      </c>
    </row>
    <row r="410" spans="1:8" s="88" customFormat="1" ht="21.95" customHeight="1">
      <c r="A410" s="81">
        <f>Postacie!A409</f>
        <v>407</v>
      </c>
      <c r="B410" s="93" t="str">
        <f>Postacie!D409</f>
        <v>Menger, Carl</v>
      </c>
      <c r="C410" s="81">
        <v>3</v>
      </c>
      <c r="D410" s="81">
        <v>3</v>
      </c>
      <c r="E410" s="81">
        <v>3</v>
      </c>
      <c r="F410" s="81">
        <v>3</v>
      </c>
      <c r="G410" s="81">
        <v>3</v>
      </c>
      <c r="H410" s="81">
        <f t="shared" si="6"/>
        <v>15</v>
      </c>
    </row>
    <row r="411" spans="1:8" s="88" customFormat="1" ht="21.95" customHeight="1">
      <c r="A411" s="81">
        <f>Postacie!A410</f>
        <v>408</v>
      </c>
      <c r="B411" s="93" t="str">
        <f>Postacie!D410</f>
        <v>James, William</v>
      </c>
      <c r="C411" s="81">
        <v>3</v>
      </c>
      <c r="D411" s="81">
        <v>3</v>
      </c>
      <c r="E411" s="81">
        <v>3</v>
      </c>
      <c r="F411" s="81">
        <v>3</v>
      </c>
      <c r="G411" s="81">
        <v>3</v>
      </c>
      <c r="H411" s="81">
        <f t="shared" si="6"/>
        <v>15</v>
      </c>
    </row>
    <row r="412" spans="1:8" s="88" customFormat="1" ht="21.95" customHeight="1">
      <c r="A412" s="81">
        <f>Postacie!A411</f>
        <v>409</v>
      </c>
      <c r="B412" s="93" t="str">
        <f>Postacie!D411</f>
        <v>Lapworth, Charles</v>
      </c>
      <c r="C412" s="81">
        <v>4</v>
      </c>
      <c r="D412" s="81">
        <v>5</v>
      </c>
      <c r="E412" s="81">
        <v>4</v>
      </c>
      <c r="F412" s="81">
        <v>4</v>
      </c>
      <c r="G412" s="81">
        <v>3</v>
      </c>
      <c r="H412" s="81">
        <f t="shared" si="6"/>
        <v>20</v>
      </c>
    </row>
    <row r="413" spans="1:8" s="88" customFormat="1" ht="21.95" customHeight="1">
      <c r="A413" s="81">
        <f>Postacie!A412</f>
        <v>410</v>
      </c>
      <c r="B413" s="93" t="str">
        <f>Postacie!D412</f>
        <v>Linde, Carl von</v>
      </c>
      <c r="C413" s="81">
        <v>4</v>
      </c>
      <c r="D413" s="81">
        <v>5</v>
      </c>
      <c r="E413" s="81">
        <v>5</v>
      </c>
      <c r="F413" s="81">
        <v>3</v>
      </c>
      <c r="G413" s="81">
        <v>3</v>
      </c>
      <c r="H413" s="81">
        <f t="shared" si="6"/>
        <v>20</v>
      </c>
    </row>
    <row r="414" spans="1:8" s="88" customFormat="1" ht="21.95" customHeight="1">
      <c r="A414" s="81">
        <f>Postacie!A413</f>
        <v>411</v>
      </c>
      <c r="B414" s="93" t="str">
        <f>Postacie!D413</f>
        <v>Koch, Robert</v>
      </c>
      <c r="C414" s="81">
        <v>3</v>
      </c>
      <c r="D414" s="81">
        <v>3</v>
      </c>
      <c r="E414" s="81">
        <v>3</v>
      </c>
      <c r="F414" s="81">
        <v>3</v>
      </c>
      <c r="G414" s="81">
        <v>3</v>
      </c>
      <c r="H414" s="81">
        <f t="shared" si="6"/>
        <v>15</v>
      </c>
    </row>
    <row r="415" spans="1:8" s="88" customFormat="1" ht="21.95" customHeight="1">
      <c r="A415" s="81">
        <f>Postacie!A414</f>
        <v>412</v>
      </c>
      <c r="B415" s="93" t="str">
        <f>Postacie!D414</f>
        <v>Benz, Carl</v>
      </c>
      <c r="C415" s="81">
        <v>4</v>
      </c>
      <c r="D415" s="81">
        <v>5</v>
      </c>
      <c r="E415" s="81">
        <v>5</v>
      </c>
      <c r="F415" s="81">
        <v>4</v>
      </c>
      <c r="G415" s="81">
        <v>3</v>
      </c>
      <c r="H415" s="81">
        <f t="shared" si="6"/>
        <v>21</v>
      </c>
    </row>
    <row r="416" spans="1:8" s="88" customFormat="1" ht="21.95" customHeight="1">
      <c r="A416" s="81">
        <f>Postacie!A415</f>
        <v>413</v>
      </c>
      <c r="B416" s="93" t="str">
        <f>Postacie!D415</f>
        <v>Boltzmann, Ludwig</v>
      </c>
      <c r="C416" s="81">
        <v>4</v>
      </c>
      <c r="D416" s="81">
        <v>4</v>
      </c>
      <c r="E416" s="81">
        <v>5</v>
      </c>
      <c r="F416" s="81">
        <v>3</v>
      </c>
      <c r="G416" s="81">
        <v>4</v>
      </c>
      <c r="H416" s="81">
        <f t="shared" si="6"/>
        <v>20</v>
      </c>
    </row>
    <row r="417" spans="1:8" s="88" customFormat="1" ht="21.95" customHeight="1">
      <c r="A417" s="81">
        <f>Postacie!A416</f>
        <v>414</v>
      </c>
      <c r="B417" s="93" t="str">
        <f>Postacie!D416</f>
        <v>Nietzsche, Friedrich</v>
      </c>
      <c r="C417" s="81">
        <v>5</v>
      </c>
      <c r="D417" s="81">
        <v>5</v>
      </c>
      <c r="E417" s="81">
        <v>5</v>
      </c>
      <c r="F417" s="81">
        <v>3</v>
      </c>
      <c r="G417" s="81">
        <v>4</v>
      </c>
      <c r="H417" s="81">
        <f t="shared" si="6"/>
        <v>22</v>
      </c>
    </row>
    <row r="418" spans="1:8" s="88" customFormat="1" ht="21.95" customHeight="1">
      <c r="A418" s="81">
        <f>Postacie!A417</f>
        <v>415</v>
      </c>
      <c r="B418" s="93" t="str">
        <f>Postacie!D417</f>
        <v>Cantor, Georg</v>
      </c>
      <c r="C418" s="81">
        <v>3</v>
      </c>
      <c r="D418" s="81">
        <v>2</v>
      </c>
      <c r="E418" s="81">
        <v>3</v>
      </c>
      <c r="F418" s="81">
        <v>3</v>
      </c>
      <c r="G418" s="81">
        <v>3</v>
      </c>
      <c r="H418" s="81">
        <f t="shared" si="6"/>
        <v>14</v>
      </c>
    </row>
    <row r="419" spans="1:8" s="88" customFormat="1" ht="21.95" customHeight="1">
      <c r="A419" s="81">
        <f>Postacie!A418</f>
        <v>416</v>
      </c>
      <c r="B419" s="93" t="str">
        <f>Postacie!D418</f>
        <v>Röntgen, Wilhelm</v>
      </c>
      <c r="C419" s="81">
        <v>4</v>
      </c>
      <c r="D419" s="81">
        <v>4</v>
      </c>
      <c r="E419" s="81">
        <v>4</v>
      </c>
      <c r="F419" s="81">
        <v>4</v>
      </c>
      <c r="G419" s="81">
        <v>3</v>
      </c>
      <c r="H419" s="81">
        <f t="shared" si="6"/>
        <v>19</v>
      </c>
    </row>
    <row r="420" spans="1:8" s="88" customFormat="1" ht="21.95" customHeight="1">
      <c r="A420" s="81">
        <f>Postacie!A419</f>
        <v>417</v>
      </c>
      <c r="B420" s="93" t="str">
        <f>Postacie!D419</f>
        <v>Westinghouse, George</v>
      </c>
      <c r="C420" s="81">
        <v>5</v>
      </c>
      <c r="D420" s="81">
        <v>5</v>
      </c>
      <c r="E420" s="81">
        <v>4</v>
      </c>
      <c r="F420" s="81">
        <v>4</v>
      </c>
      <c r="G420" s="81">
        <v>3</v>
      </c>
      <c r="H420" s="81">
        <f t="shared" si="6"/>
        <v>21</v>
      </c>
    </row>
    <row r="421" spans="1:8" s="88" customFormat="1" ht="21.95" customHeight="1">
      <c r="A421" s="81">
        <f>Postacie!A420</f>
        <v>418</v>
      </c>
      <c r="B421" s="93" t="str">
        <f>Postacie!D420</f>
        <v>Bell, Alexander Graham</v>
      </c>
      <c r="C421" s="81">
        <v>3</v>
      </c>
      <c r="D421" s="81">
        <v>3</v>
      </c>
      <c r="E421" s="81">
        <v>3</v>
      </c>
      <c r="F421" s="81">
        <v>3</v>
      </c>
      <c r="G421" s="81">
        <v>3</v>
      </c>
      <c r="H421" s="81">
        <f t="shared" si="6"/>
        <v>15</v>
      </c>
    </row>
    <row r="422" spans="1:8" s="88" customFormat="1" ht="21.95" customHeight="1">
      <c r="A422" s="81">
        <f>Postacie!A421</f>
        <v>419</v>
      </c>
      <c r="B422" s="93" t="str">
        <f>Postacie!D421</f>
        <v>Edison, Thomas</v>
      </c>
      <c r="C422" s="81">
        <v>3</v>
      </c>
      <c r="D422" s="81">
        <v>3</v>
      </c>
      <c r="E422" s="81">
        <v>4</v>
      </c>
      <c r="F422" s="81">
        <v>4</v>
      </c>
      <c r="G422" s="81">
        <v>4</v>
      </c>
      <c r="H422" s="81">
        <f t="shared" si="6"/>
        <v>18</v>
      </c>
    </row>
    <row r="423" spans="1:8" s="88" customFormat="1" ht="21.95" customHeight="1">
      <c r="A423" s="81">
        <f>Postacie!A422</f>
        <v>420</v>
      </c>
      <c r="B423" s="93" t="str">
        <f>Postacie!D422</f>
        <v>Frege, Gottlob</v>
      </c>
      <c r="C423" s="81">
        <v>4</v>
      </c>
      <c r="D423" s="81">
        <v>4</v>
      </c>
      <c r="E423" s="81">
        <v>4</v>
      </c>
      <c r="F423" s="81">
        <v>3</v>
      </c>
      <c r="G423" s="81">
        <v>4</v>
      </c>
      <c r="H423" s="81">
        <f t="shared" si="6"/>
        <v>19</v>
      </c>
    </row>
    <row r="424" spans="1:8" s="88" customFormat="1" ht="21.95" customHeight="1">
      <c r="A424" s="81">
        <f>Postacie!A423</f>
        <v>421</v>
      </c>
      <c r="B424" s="93" t="str">
        <f>Postacie!D423</f>
        <v>Lilienthal, Otto</v>
      </c>
      <c r="C424" s="81">
        <v>4</v>
      </c>
      <c r="D424" s="81">
        <v>5</v>
      </c>
      <c r="E424" s="81">
        <v>4</v>
      </c>
      <c r="F424" s="81">
        <v>4</v>
      </c>
      <c r="G424" s="81">
        <v>3</v>
      </c>
      <c r="H424" s="81">
        <f t="shared" si="6"/>
        <v>20</v>
      </c>
    </row>
    <row r="425" spans="1:8" s="88" customFormat="1" ht="21.95" customHeight="1">
      <c r="A425" s="81">
        <f>Postacie!A424</f>
        <v>422</v>
      </c>
      <c r="B425" s="93" t="str">
        <f>Postacie!D424</f>
        <v>Klein, Felix</v>
      </c>
      <c r="C425" s="81">
        <v>3</v>
      </c>
      <c r="D425" s="81">
        <v>3</v>
      </c>
      <c r="E425" s="81">
        <v>4</v>
      </c>
      <c r="F425" s="81">
        <v>4</v>
      </c>
      <c r="G425" s="81">
        <v>2</v>
      </c>
      <c r="H425" s="81">
        <f t="shared" si="6"/>
        <v>16</v>
      </c>
    </row>
    <row r="426" spans="1:8" s="88" customFormat="1" ht="21.95" customHeight="1">
      <c r="A426" s="81">
        <f>Postacie!A425</f>
        <v>423</v>
      </c>
      <c r="B426" s="93" t="str">
        <f>Postacie!D425</f>
        <v>Davis, William Morris</v>
      </c>
      <c r="C426" s="81">
        <v>4</v>
      </c>
      <c r="D426" s="81">
        <v>4</v>
      </c>
      <c r="E426" s="81">
        <v>4</v>
      </c>
      <c r="F426" s="81">
        <v>3</v>
      </c>
      <c r="G426" s="81">
        <v>3</v>
      </c>
      <c r="H426" s="81">
        <f t="shared" si="6"/>
        <v>18</v>
      </c>
    </row>
    <row r="427" spans="1:8" s="88" customFormat="1" ht="21.95" customHeight="1">
      <c r="A427" s="81">
        <f>Postacie!A426</f>
        <v>424</v>
      </c>
      <c r="B427" s="93" t="str">
        <f>Postacie!D426</f>
        <v>Böhm-Bawerk, Eugen von</v>
      </c>
      <c r="C427" s="81">
        <v>4</v>
      </c>
      <c r="D427" s="81">
        <v>4</v>
      </c>
      <c r="E427" s="81">
        <v>3</v>
      </c>
      <c r="F427" s="81">
        <v>3</v>
      </c>
      <c r="G427" s="81">
        <v>3</v>
      </c>
      <c r="H427" s="81">
        <f t="shared" si="6"/>
        <v>17</v>
      </c>
    </row>
    <row r="428" spans="1:8" s="88" customFormat="1" ht="21.95" customHeight="1">
      <c r="A428" s="81">
        <f>Postacie!A427</f>
        <v>425</v>
      </c>
      <c r="B428" s="93" t="str">
        <f>Postacie!D427</f>
        <v>Schott, Otto</v>
      </c>
      <c r="C428" s="81">
        <v>4</v>
      </c>
      <c r="D428" s="81">
        <v>5</v>
      </c>
      <c r="E428" s="81">
        <v>4</v>
      </c>
      <c r="F428" s="81">
        <v>3</v>
      </c>
      <c r="G428" s="81">
        <v>3</v>
      </c>
      <c r="H428" s="81">
        <f t="shared" si="6"/>
        <v>19</v>
      </c>
    </row>
    <row r="429" spans="1:8" s="88" customFormat="1" ht="21.95" customHeight="1">
      <c r="A429" s="81">
        <f>Postacie!A428</f>
        <v>426</v>
      </c>
      <c r="B429" s="93" t="str">
        <f>Postacie!D428</f>
        <v>Wieser, Friedrich von</v>
      </c>
      <c r="C429" s="81">
        <v>3</v>
      </c>
      <c r="D429" s="81">
        <v>3</v>
      </c>
      <c r="E429" s="81">
        <v>3</v>
      </c>
      <c r="F429" s="81">
        <v>3</v>
      </c>
      <c r="G429" s="81">
        <v>3</v>
      </c>
      <c r="H429" s="81">
        <f t="shared" si="6"/>
        <v>15</v>
      </c>
    </row>
    <row r="430" spans="1:8" s="88" customFormat="1" ht="21.95" customHeight="1">
      <c r="A430" s="81">
        <f>Postacie!A429</f>
        <v>427</v>
      </c>
      <c r="B430" s="93" t="str">
        <f>Postacie!D429</f>
        <v>Becquerel, Henri</v>
      </c>
      <c r="C430" s="81">
        <v>3</v>
      </c>
      <c r="D430" s="81">
        <v>3</v>
      </c>
      <c r="E430" s="81">
        <v>3</v>
      </c>
      <c r="F430" s="81">
        <v>3</v>
      </c>
      <c r="G430" s="81">
        <v>2</v>
      </c>
      <c r="H430" s="81">
        <f t="shared" si="6"/>
        <v>14</v>
      </c>
    </row>
    <row r="431" spans="1:8" s="88" customFormat="1" ht="21.95" customHeight="1">
      <c r="A431" s="81">
        <f>Postacie!A430</f>
        <v>428</v>
      </c>
      <c r="B431" s="93" t="str">
        <f>Postacie!D430</f>
        <v>Fischer, Emil</v>
      </c>
      <c r="C431" s="81">
        <v>5</v>
      </c>
      <c r="D431" s="81">
        <v>5</v>
      </c>
      <c r="E431" s="81">
        <v>5</v>
      </c>
      <c r="F431" s="81">
        <v>4</v>
      </c>
      <c r="G431" s="81">
        <v>4</v>
      </c>
      <c r="H431" s="81">
        <f t="shared" si="6"/>
        <v>23</v>
      </c>
    </row>
    <row r="432" spans="1:8" s="88" customFormat="1" ht="21.95" customHeight="1">
      <c r="A432" s="81">
        <f>Postacie!A431</f>
        <v>429</v>
      </c>
      <c r="B432" s="93" t="str">
        <f>Postacie!D431</f>
        <v>Michelson, Albert A.</v>
      </c>
      <c r="C432" s="81">
        <v>3</v>
      </c>
      <c r="D432" s="81">
        <v>3</v>
      </c>
      <c r="E432" s="81">
        <v>3</v>
      </c>
      <c r="F432" s="81">
        <v>3</v>
      </c>
      <c r="G432" s="81">
        <v>3</v>
      </c>
      <c r="H432" s="81">
        <f t="shared" si="6"/>
        <v>15</v>
      </c>
    </row>
    <row r="433" spans="1:8" s="88" customFormat="1" ht="21.95" customHeight="1">
      <c r="A433" s="81">
        <f>Postacie!A432</f>
        <v>430</v>
      </c>
      <c r="B433" s="93" t="str">
        <f>Postacie!D432</f>
        <v>Ramón y Cajal, Santiago</v>
      </c>
      <c r="C433" s="81">
        <v>3</v>
      </c>
      <c r="D433" s="81">
        <v>3</v>
      </c>
      <c r="E433" s="81">
        <v>3</v>
      </c>
      <c r="F433" s="81">
        <v>3</v>
      </c>
      <c r="G433" s="81">
        <v>3</v>
      </c>
      <c r="H433" s="81">
        <f t="shared" si="6"/>
        <v>15</v>
      </c>
    </row>
    <row r="434" spans="1:8" s="88" customFormat="1" ht="21.95" customHeight="1">
      <c r="A434" s="81">
        <f>Postacie!A433</f>
        <v>431</v>
      </c>
      <c r="B434" s="93" t="str">
        <f>Postacie!D433</f>
        <v>Eastman, George</v>
      </c>
      <c r="C434" s="81">
        <v>4</v>
      </c>
      <c r="D434" s="81">
        <v>5</v>
      </c>
      <c r="E434" s="81">
        <v>4</v>
      </c>
      <c r="F434" s="81">
        <v>4</v>
      </c>
      <c r="G434" s="81">
        <v>3</v>
      </c>
      <c r="H434" s="81">
        <f t="shared" si="6"/>
        <v>20</v>
      </c>
    </row>
    <row r="435" spans="1:8" s="88" customFormat="1" ht="21.95" customHeight="1">
      <c r="A435" s="81">
        <f>Postacie!A434</f>
        <v>432</v>
      </c>
      <c r="B435" s="93" t="str">
        <f>Postacie!D434</f>
        <v>Ehrlich, Paul</v>
      </c>
      <c r="C435" s="81">
        <v>3</v>
      </c>
      <c r="D435" s="81">
        <v>3</v>
      </c>
      <c r="E435" s="81">
        <v>4</v>
      </c>
      <c r="F435" s="81">
        <v>4</v>
      </c>
      <c r="G435" s="81">
        <v>4</v>
      </c>
      <c r="H435" s="81">
        <f t="shared" si="6"/>
        <v>18</v>
      </c>
    </row>
    <row r="436" spans="1:8" s="88" customFormat="1" ht="21.95" customHeight="1">
      <c r="A436" s="81">
        <f>Postacie!A435</f>
        <v>433</v>
      </c>
      <c r="B436" s="93" t="str">
        <f>Postacie!D435</f>
        <v>Frazer, James George</v>
      </c>
      <c r="C436" s="81">
        <v>2</v>
      </c>
      <c r="D436" s="81">
        <v>3</v>
      </c>
      <c r="E436" s="81">
        <v>4</v>
      </c>
      <c r="F436" s="81">
        <v>2</v>
      </c>
      <c r="G436" s="81">
        <v>4</v>
      </c>
      <c r="H436" s="81">
        <f t="shared" si="6"/>
        <v>15</v>
      </c>
    </row>
    <row r="437" spans="1:8" s="88" customFormat="1" ht="21.95" customHeight="1">
      <c r="A437" s="81">
        <f>Postacie!A436</f>
        <v>434</v>
      </c>
      <c r="B437" s="93" t="str">
        <f>Postacie!D436</f>
        <v>Parsons, Charles Algernon</v>
      </c>
      <c r="C437" s="81">
        <v>5</v>
      </c>
      <c r="D437" s="81">
        <v>5</v>
      </c>
      <c r="E437" s="81">
        <v>4</v>
      </c>
      <c r="F437" s="81">
        <v>4</v>
      </c>
      <c r="G437" s="81">
        <v>3</v>
      </c>
      <c r="H437" s="81">
        <f t="shared" si="6"/>
        <v>21</v>
      </c>
    </row>
    <row r="438" spans="1:8" s="88" customFormat="1" ht="21.95" customHeight="1">
      <c r="A438" s="81">
        <f>Postacie!A437</f>
        <v>435</v>
      </c>
      <c r="B438" s="93" t="str">
        <f>Postacie!D437</f>
        <v>Poincaré, Henri</v>
      </c>
      <c r="C438" s="81">
        <v>4</v>
      </c>
      <c r="D438" s="81">
        <v>4</v>
      </c>
      <c r="E438" s="81">
        <v>3</v>
      </c>
      <c r="F438" s="81">
        <v>4</v>
      </c>
      <c r="G438" s="81">
        <v>3</v>
      </c>
      <c r="H438" s="81">
        <f t="shared" si="6"/>
        <v>18</v>
      </c>
    </row>
    <row r="439" spans="1:8" s="88" customFormat="1" ht="21.95" customHeight="1">
      <c r="A439" s="81">
        <f>Postacie!A438</f>
        <v>436</v>
      </c>
      <c r="B439" s="93" t="str">
        <f>Postacie!D438</f>
        <v>Tönnies, Ferdinand</v>
      </c>
      <c r="C439" s="81">
        <v>4</v>
      </c>
      <c r="D439" s="81">
        <v>4</v>
      </c>
      <c r="E439" s="81">
        <v>3</v>
      </c>
      <c r="F439" s="81">
        <v>3</v>
      </c>
      <c r="G439" s="81">
        <v>3</v>
      </c>
      <c r="H439" s="81">
        <f t="shared" si="6"/>
        <v>17</v>
      </c>
    </row>
    <row r="440" spans="1:8" s="88" customFormat="1" ht="21.95" customHeight="1">
      <c r="A440" s="81">
        <f>Postacie!A439</f>
        <v>437</v>
      </c>
      <c r="B440" s="93" t="str">
        <f>Postacie!D439</f>
        <v>Freud, Sigmund</v>
      </c>
      <c r="C440" s="81">
        <v>5</v>
      </c>
      <c r="D440" s="81">
        <v>5</v>
      </c>
      <c r="E440" s="81">
        <v>5</v>
      </c>
      <c r="F440" s="81">
        <v>2</v>
      </c>
      <c r="G440" s="81">
        <v>5</v>
      </c>
      <c r="H440" s="81">
        <f t="shared" si="6"/>
        <v>22</v>
      </c>
    </row>
    <row r="441" spans="1:8" s="88" customFormat="1" ht="21.95" customHeight="1">
      <c r="A441" s="81">
        <f>Postacie!A440</f>
        <v>438</v>
      </c>
      <c r="B441" s="93" t="str">
        <f>Postacie!D440</f>
        <v>Sullivan, Louis</v>
      </c>
      <c r="C441" s="81">
        <v>4</v>
      </c>
      <c r="D441" s="81">
        <v>4</v>
      </c>
      <c r="E441" s="81">
        <v>5</v>
      </c>
      <c r="F441" s="81">
        <v>3</v>
      </c>
      <c r="G441" s="81">
        <v>3</v>
      </c>
      <c r="H441" s="81">
        <f t="shared" si="6"/>
        <v>19</v>
      </c>
    </row>
    <row r="442" spans="1:8" s="88" customFormat="1" ht="21.95" customHeight="1">
      <c r="A442" s="81">
        <f>Postacie!A441</f>
        <v>439</v>
      </c>
      <c r="B442" s="93" t="str">
        <f>Postacie!D441</f>
        <v>Thomson, J.J.</v>
      </c>
      <c r="C442" s="81">
        <v>3</v>
      </c>
      <c r="D442" s="81">
        <v>3</v>
      </c>
      <c r="E442" s="81">
        <v>3</v>
      </c>
      <c r="F442" s="81">
        <v>3</v>
      </c>
      <c r="G442" s="81">
        <v>3</v>
      </c>
      <c r="H442" s="81">
        <f t="shared" si="6"/>
        <v>15</v>
      </c>
    </row>
    <row r="443" spans="1:8" s="88" customFormat="1" ht="21.95" customHeight="1">
      <c r="A443" s="81">
        <f>Postacie!A442</f>
        <v>440</v>
      </c>
      <c r="B443" s="93" t="str">
        <f>Postacie!D442</f>
        <v>Hertz, Heinrich</v>
      </c>
      <c r="C443" s="81">
        <v>3</v>
      </c>
      <c r="D443" s="81">
        <v>2</v>
      </c>
      <c r="E443" s="81">
        <v>3</v>
      </c>
      <c r="F443" s="81">
        <v>3</v>
      </c>
      <c r="G443" s="81">
        <v>3</v>
      </c>
      <c r="H443" s="81">
        <f t="shared" si="6"/>
        <v>14</v>
      </c>
    </row>
    <row r="444" spans="1:8" s="88" customFormat="1" ht="21.95" customHeight="1">
      <c r="A444" s="81">
        <f>Postacie!A443</f>
        <v>441</v>
      </c>
      <c r="B444" s="93" t="str">
        <f>Postacie!D443</f>
        <v>Saussure, Ferdinand de</v>
      </c>
      <c r="C444" s="81">
        <v>3</v>
      </c>
      <c r="D444" s="81">
        <v>3</v>
      </c>
      <c r="E444" s="81">
        <v>2</v>
      </c>
      <c r="F444" s="81">
        <v>3</v>
      </c>
      <c r="G444" s="81">
        <v>3</v>
      </c>
      <c r="H444" s="81">
        <f t="shared" si="6"/>
        <v>14</v>
      </c>
    </row>
    <row r="445" spans="1:8" s="88" customFormat="1" ht="21.95" customHeight="1">
      <c r="A445" s="81">
        <f>Postacie!A444</f>
        <v>442</v>
      </c>
      <c r="B445" s="93" t="str">
        <f>Postacie!D444</f>
        <v>Veblen, Thorstein</v>
      </c>
      <c r="C445" s="81">
        <v>3</v>
      </c>
      <c r="D445" s="81">
        <v>3</v>
      </c>
      <c r="E445" s="81">
        <v>3</v>
      </c>
      <c r="F445" s="81">
        <v>3</v>
      </c>
      <c r="G445" s="81">
        <v>2</v>
      </c>
      <c r="H445" s="81">
        <f t="shared" si="6"/>
        <v>14</v>
      </c>
    </row>
    <row r="446" spans="1:8" s="88" customFormat="1" ht="21.95" customHeight="1">
      <c r="A446" s="81">
        <f>Postacie!A445</f>
        <v>443</v>
      </c>
      <c r="B446" s="93" t="str">
        <f>Postacie!D445</f>
        <v>Diesel, Rudolf</v>
      </c>
      <c r="C446" s="81">
        <v>3</v>
      </c>
      <c r="D446" s="81">
        <v>3</v>
      </c>
      <c r="E446" s="81">
        <v>3</v>
      </c>
      <c r="F446" s="81">
        <v>4</v>
      </c>
      <c r="G446" s="81">
        <v>4</v>
      </c>
      <c r="H446" s="81">
        <f t="shared" si="6"/>
        <v>17</v>
      </c>
    </row>
    <row r="447" spans="1:8" s="88" customFormat="1" ht="21.95" customHeight="1">
      <c r="A447" s="81">
        <f>Postacie!A446</f>
        <v>444</v>
      </c>
      <c r="B447" s="93" t="str">
        <f>Postacie!D446</f>
        <v>Durkheim, Émile</v>
      </c>
      <c r="C447" s="81">
        <v>4</v>
      </c>
      <c r="D447" s="81">
        <v>4</v>
      </c>
      <c r="E447" s="81">
        <v>4</v>
      </c>
      <c r="F447" s="81">
        <v>3</v>
      </c>
      <c r="G447" s="81">
        <v>3</v>
      </c>
      <c r="H447" s="81">
        <f t="shared" si="6"/>
        <v>18</v>
      </c>
    </row>
    <row r="448" spans="1:8" s="88" customFormat="1" ht="21.95" customHeight="1">
      <c r="A448" s="81">
        <f>Postacie!A447</f>
        <v>445</v>
      </c>
      <c r="B448" s="93" t="str">
        <f>Postacie!D447</f>
        <v>Simmel, Georg</v>
      </c>
      <c r="C448" s="81">
        <v>4</v>
      </c>
      <c r="D448" s="81">
        <v>3</v>
      </c>
      <c r="E448" s="81">
        <v>3</v>
      </c>
      <c r="F448" s="81">
        <v>3</v>
      </c>
      <c r="G448" s="81">
        <v>2</v>
      </c>
      <c r="H448" s="81">
        <f t="shared" si="6"/>
        <v>15</v>
      </c>
    </row>
    <row r="449" spans="1:8" s="88" customFormat="1" ht="21.95" customHeight="1">
      <c r="A449" s="81">
        <f>Postacie!A448</f>
        <v>446</v>
      </c>
      <c r="B449" s="93" t="str">
        <f>Postacie!D448</f>
        <v>Arrhenius, Svante</v>
      </c>
      <c r="C449" s="81">
        <v>3</v>
      </c>
      <c r="D449" s="81">
        <v>3</v>
      </c>
      <c r="E449" s="81">
        <v>3</v>
      </c>
      <c r="F449" s="81">
        <v>4</v>
      </c>
      <c r="G449" s="81">
        <v>4</v>
      </c>
      <c r="H449" s="81">
        <f t="shared" si="6"/>
        <v>17</v>
      </c>
    </row>
    <row r="450" spans="1:8" s="88" customFormat="1" ht="21.95" customHeight="1">
      <c r="A450" s="81">
        <f>Postacie!A449</f>
        <v>447</v>
      </c>
      <c r="B450" s="93" t="str">
        <f>Postacie!D449</f>
        <v>Duhem, Pierre</v>
      </c>
      <c r="C450" s="81">
        <v>2</v>
      </c>
      <c r="D450" s="81">
        <v>4</v>
      </c>
      <c r="E450" s="81">
        <v>2</v>
      </c>
      <c r="F450" s="81">
        <v>4</v>
      </c>
      <c r="G450" s="81">
        <v>2</v>
      </c>
      <c r="H450" s="81">
        <f t="shared" si="6"/>
        <v>14</v>
      </c>
    </row>
    <row r="451" spans="1:8" s="88" customFormat="1" ht="21.95" customHeight="1">
      <c r="A451" s="81">
        <f>Postacie!A450</f>
        <v>448</v>
      </c>
      <c r="B451" s="93" t="str">
        <f>Postacie!D450</f>
        <v>Köppen, Wladimir</v>
      </c>
      <c r="C451" s="81">
        <v>4</v>
      </c>
      <c r="D451" s="81">
        <v>5</v>
      </c>
      <c r="E451" s="81">
        <v>5</v>
      </c>
      <c r="F451" s="81">
        <v>3</v>
      </c>
      <c r="G451" s="81">
        <v>3</v>
      </c>
      <c r="H451" s="81">
        <f t="shared" si="6"/>
        <v>20</v>
      </c>
    </row>
    <row r="452" spans="1:8" s="88" customFormat="1" ht="21.95" customHeight="1">
      <c r="A452" s="81">
        <f>Postacie!A451</f>
        <v>449</v>
      </c>
      <c r="B452" s="93" t="str">
        <f>Postacie!D451</f>
        <v>Pareto, Vilfredo</v>
      </c>
      <c r="C452" s="81">
        <v>3</v>
      </c>
      <c r="D452" s="81">
        <v>4</v>
      </c>
      <c r="E452" s="81">
        <v>3</v>
      </c>
      <c r="F452" s="81">
        <v>3</v>
      </c>
      <c r="G452" s="81">
        <v>3</v>
      </c>
      <c r="H452" s="81">
        <f t="shared" ref="H452:H515" si="7">SUM(C452:G452)</f>
        <v>16</v>
      </c>
    </row>
    <row r="453" spans="1:8" s="88" customFormat="1" ht="21.95" customHeight="1">
      <c r="A453" s="81">
        <f>Postacie!A452</f>
        <v>450</v>
      </c>
      <c r="B453" s="93" t="str">
        <f>Postacie!D452</f>
        <v>Vries, Hugo de</v>
      </c>
      <c r="C453" s="81">
        <v>3</v>
      </c>
      <c r="D453" s="81">
        <v>3</v>
      </c>
      <c r="E453" s="81">
        <v>2</v>
      </c>
      <c r="F453" s="81">
        <v>2</v>
      </c>
      <c r="G453" s="81">
        <v>2</v>
      </c>
      <c r="H453" s="81">
        <f t="shared" si="7"/>
        <v>12</v>
      </c>
    </row>
    <row r="454" spans="1:8" s="88" customFormat="1" ht="21.95" customHeight="1">
      <c r="A454" s="81">
        <f>Postacie!A453</f>
        <v>451</v>
      </c>
      <c r="B454" s="93" t="str">
        <f>Postacie!D453</f>
        <v>Pawłow, Iwan</v>
      </c>
      <c r="C454" s="81">
        <v>4</v>
      </c>
      <c r="D454" s="81">
        <v>4</v>
      </c>
      <c r="E454" s="81">
        <v>3</v>
      </c>
      <c r="F454" s="81">
        <v>3</v>
      </c>
      <c r="G454" s="81">
        <v>3</v>
      </c>
      <c r="H454" s="81">
        <f t="shared" si="7"/>
        <v>17</v>
      </c>
    </row>
    <row r="455" spans="1:8" s="88" customFormat="1" ht="21.95" customHeight="1">
      <c r="A455" s="81">
        <f>Postacie!A454</f>
        <v>452</v>
      </c>
      <c r="B455" s="93" t="str">
        <f>Postacie!D454</f>
        <v>Tesla, Nikola</v>
      </c>
      <c r="C455" s="81">
        <v>4</v>
      </c>
      <c r="D455" s="81">
        <v>4</v>
      </c>
      <c r="E455" s="81">
        <v>3</v>
      </c>
      <c r="F455" s="81">
        <v>3</v>
      </c>
      <c r="G455" s="81">
        <v>3</v>
      </c>
      <c r="H455" s="81">
        <f t="shared" si="7"/>
        <v>17</v>
      </c>
    </row>
    <row r="456" spans="1:8" s="88" customFormat="1" ht="21.95" customHeight="1">
      <c r="A456" s="81">
        <f>Postacie!A455</f>
        <v>453</v>
      </c>
      <c r="B456" s="93" t="str">
        <f>Postacie!D455</f>
        <v>Mohorovičić, Andrija</v>
      </c>
      <c r="C456" s="81">
        <v>4</v>
      </c>
      <c r="D456" s="81">
        <v>5</v>
      </c>
      <c r="E456" s="81">
        <v>4</v>
      </c>
      <c r="F456" s="81">
        <v>3</v>
      </c>
      <c r="G456" s="81">
        <v>3</v>
      </c>
      <c r="H456" s="81">
        <f t="shared" si="7"/>
        <v>19</v>
      </c>
    </row>
    <row r="457" spans="1:8" s="88" customFormat="1" ht="21.95" customHeight="1">
      <c r="A457" s="81">
        <f>Postacie!A456</f>
        <v>454</v>
      </c>
      <c r="B457" s="93" t="str">
        <f>Postacie!D456</f>
        <v>Boas, Franz</v>
      </c>
      <c r="C457" s="81">
        <v>4</v>
      </c>
      <c r="D457" s="81">
        <v>4</v>
      </c>
      <c r="E457" s="81">
        <v>5</v>
      </c>
      <c r="F457" s="81">
        <v>3</v>
      </c>
      <c r="G457" s="81">
        <v>4</v>
      </c>
      <c r="H457" s="81">
        <f t="shared" si="7"/>
        <v>20</v>
      </c>
    </row>
    <row r="458" spans="1:8" s="88" customFormat="1" ht="21.95" customHeight="1">
      <c r="A458" s="81">
        <f>Postacie!A457</f>
        <v>455</v>
      </c>
      <c r="B458" s="93" t="str">
        <f>Postacie!D457</f>
        <v>Planck, Max</v>
      </c>
      <c r="C458" s="81">
        <v>4</v>
      </c>
      <c r="D458" s="81">
        <v>4</v>
      </c>
      <c r="E458" s="81">
        <v>4</v>
      </c>
      <c r="F458" s="81">
        <v>3</v>
      </c>
      <c r="G458" s="81">
        <v>4</v>
      </c>
      <c r="H458" s="81">
        <f t="shared" si="7"/>
        <v>19</v>
      </c>
    </row>
    <row r="459" spans="1:8" s="88" customFormat="1" ht="21.95" customHeight="1">
      <c r="A459" s="81">
        <f>Postacie!A458</f>
        <v>456</v>
      </c>
      <c r="B459" s="93" t="str">
        <f>Postacie!D458</f>
        <v>Bergson, Henri</v>
      </c>
      <c r="C459" s="81">
        <v>3</v>
      </c>
      <c r="D459" s="81">
        <v>3</v>
      </c>
      <c r="E459" s="81">
        <v>3</v>
      </c>
      <c r="F459" s="81">
        <v>2</v>
      </c>
      <c r="G459" s="81">
        <v>2</v>
      </c>
      <c r="H459" s="81">
        <f t="shared" si="7"/>
        <v>13</v>
      </c>
    </row>
    <row r="460" spans="1:8" s="88" customFormat="1" ht="21.95" customHeight="1">
      <c r="A460" s="81">
        <f>Postacie!A459</f>
        <v>457</v>
      </c>
      <c r="B460" s="93" t="str">
        <f>Postacie!D459</f>
        <v>Dewey, John</v>
      </c>
      <c r="C460" s="81">
        <v>3</v>
      </c>
      <c r="D460" s="81">
        <v>3</v>
      </c>
      <c r="E460" s="81">
        <v>3</v>
      </c>
      <c r="F460" s="81">
        <v>4</v>
      </c>
      <c r="G460" s="81">
        <v>4</v>
      </c>
      <c r="H460" s="81">
        <f t="shared" si="7"/>
        <v>17</v>
      </c>
    </row>
    <row r="461" spans="1:8" s="88" customFormat="1" ht="21.95" customHeight="1">
      <c r="A461" s="81">
        <f>Postacie!A460</f>
        <v>458</v>
      </c>
      <c r="B461" s="93" t="str">
        <f>Postacie!D460</f>
        <v>Husserl, Edmund</v>
      </c>
      <c r="C461" s="81">
        <v>3</v>
      </c>
      <c r="D461" s="81">
        <v>3</v>
      </c>
      <c r="E461" s="81">
        <v>3</v>
      </c>
      <c r="F461" s="81">
        <v>3</v>
      </c>
      <c r="G461" s="81">
        <v>3</v>
      </c>
      <c r="H461" s="81">
        <f t="shared" si="7"/>
        <v>15</v>
      </c>
    </row>
    <row r="462" spans="1:8" s="88" customFormat="1" ht="21.95" customHeight="1">
      <c r="A462" s="81">
        <f>Postacie!A461</f>
        <v>459</v>
      </c>
      <c r="B462" s="93" t="str">
        <f>Postacie!D461</f>
        <v>Whitehead, Alfred North</v>
      </c>
      <c r="C462" s="81">
        <v>3</v>
      </c>
      <c r="D462" s="81">
        <v>3</v>
      </c>
      <c r="E462" s="81">
        <v>3</v>
      </c>
      <c r="F462" s="81">
        <v>3</v>
      </c>
      <c r="G462" s="81">
        <v>3</v>
      </c>
      <c r="H462" s="81">
        <f t="shared" si="7"/>
        <v>15</v>
      </c>
    </row>
    <row r="463" spans="1:8" s="88" customFormat="1" ht="21.95" customHeight="1">
      <c r="A463" s="81">
        <f>Postacie!A462</f>
        <v>460</v>
      </c>
      <c r="B463" s="93" t="str">
        <f>Postacie!D462</f>
        <v>Hilbert, David</v>
      </c>
      <c r="C463" s="81">
        <v>5</v>
      </c>
      <c r="D463" s="81">
        <v>5</v>
      </c>
      <c r="E463" s="81">
        <v>5</v>
      </c>
      <c r="F463" s="81">
        <v>5</v>
      </c>
      <c r="G463" s="81">
        <v>5</v>
      </c>
      <c r="H463" s="81">
        <f t="shared" si="7"/>
        <v>25</v>
      </c>
    </row>
    <row r="464" spans="1:8" s="88" customFormat="1" ht="21.95" customHeight="1">
      <c r="A464" s="81">
        <f>Postacie!A463</f>
        <v>461</v>
      </c>
      <c r="B464" s="93" t="str">
        <f>Postacie!D463</f>
        <v>Lumière, Auguste i Louis</v>
      </c>
      <c r="C464" s="81">
        <v>5</v>
      </c>
      <c r="D464" s="81">
        <v>5</v>
      </c>
      <c r="E464" s="81">
        <v>4</v>
      </c>
      <c r="F464" s="81">
        <v>4</v>
      </c>
      <c r="G464" s="81">
        <v>3</v>
      </c>
      <c r="H464" s="81">
        <f t="shared" si="7"/>
        <v>21</v>
      </c>
    </row>
    <row r="465" spans="1:8" s="88" customFormat="1" ht="21.95" customHeight="1">
      <c r="A465" s="81">
        <f>Postacie!A464</f>
        <v>462</v>
      </c>
      <c r="B465" s="93" t="str">
        <f>Postacie!D464</f>
        <v>Baekeland, Leo Hendrik</v>
      </c>
      <c r="C465" s="81">
        <v>4</v>
      </c>
      <c r="D465" s="81">
        <v>5</v>
      </c>
      <c r="E465" s="81">
        <v>4</v>
      </c>
      <c r="F465" s="81">
        <v>4</v>
      </c>
      <c r="G465" s="81">
        <v>3</v>
      </c>
      <c r="H465" s="81">
        <f t="shared" si="7"/>
        <v>20</v>
      </c>
    </row>
    <row r="466" spans="1:8" s="88" customFormat="1" ht="21.95" customHeight="1">
      <c r="A466" s="81">
        <f>Postacie!A465</f>
        <v>463</v>
      </c>
      <c r="B466" s="93" t="str">
        <f>Postacie!D465</f>
        <v>Ford, Henry</v>
      </c>
      <c r="C466" s="81">
        <v>3</v>
      </c>
      <c r="D466" s="81">
        <v>3</v>
      </c>
      <c r="E466" s="81">
        <v>4</v>
      </c>
      <c r="F466" s="81">
        <v>4</v>
      </c>
      <c r="G466" s="81">
        <v>4</v>
      </c>
      <c r="H466" s="81">
        <f t="shared" si="7"/>
        <v>18</v>
      </c>
    </row>
    <row r="467" spans="1:8" s="88" customFormat="1" ht="21.95" customHeight="1">
      <c r="A467" s="81">
        <f>Postacie!A466</f>
        <v>464</v>
      </c>
      <c r="B467" s="93" t="str">
        <f>Postacie!D466</f>
        <v>Prokudin-Gorskii, Sergei</v>
      </c>
      <c r="C467" s="81">
        <v>4</v>
      </c>
      <c r="D467" s="81">
        <v>4</v>
      </c>
      <c r="E467" s="81">
        <v>4</v>
      </c>
      <c r="F467" s="81">
        <v>3</v>
      </c>
      <c r="G467" s="81">
        <v>2</v>
      </c>
      <c r="H467" s="81">
        <f t="shared" si="7"/>
        <v>17</v>
      </c>
    </row>
    <row r="468" spans="1:8" s="88" customFormat="1" ht="21.95" customHeight="1">
      <c r="A468" s="81">
        <f>Postacie!A467</f>
        <v>465</v>
      </c>
      <c r="B468" s="93" t="str">
        <f>Postacie!D467</f>
        <v>Weber, Max</v>
      </c>
      <c r="C468" s="81">
        <v>5</v>
      </c>
      <c r="D468" s="81">
        <v>5</v>
      </c>
      <c r="E468" s="81">
        <v>4</v>
      </c>
      <c r="F468" s="81">
        <v>3</v>
      </c>
      <c r="G468" s="81">
        <v>4</v>
      </c>
      <c r="H468" s="81">
        <f t="shared" si="7"/>
        <v>21</v>
      </c>
    </row>
    <row r="469" spans="1:8" s="88" customFormat="1" ht="21.95" customHeight="1">
      <c r="A469" s="81">
        <f>Postacie!A468</f>
        <v>466</v>
      </c>
      <c r="B469" s="93" t="str">
        <f>Postacie!D468</f>
        <v>Morgan, Thomas Hunt</v>
      </c>
      <c r="C469" s="81">
        <v>4</v>
      </c>
      <c r="D469" s="81">
        <v>4</v>
      </c>
      <c r="E469" s="81">
        <v>3</v>
      </c>
      <c r="F469" s="81">
        <v>4</v>
      </c>
      <c r="G469" s="81">
        <v>3</v>
      </c>
      <c r="H469" s="81">
        <f t="shared" si="7"/>
        <v>18</v>
      </c>
    </row>
    <row r="470" spans="1:8" s="88" customFormat="1" ht="21.95" customHeight="1">
      <c r="A470" s="81">
        <f>Postacie!A469</f>
        <v>467</v>
      </c>
      <c r="B470" s="93" t="str">
        <f>Postacie!D469</f>
        <v>Skłodowska-Curie, Maria</v>
      </c>
      <c r="C470" s="81">
        <v>4</v>
      </c>
      <c r="D470" s="81">
        <v>4</v>
      </c>
      <c r="E470" s="81">
        <v>5</v>
      </c>
      <c r="F470" s="81">
        <v>4</v>
      </c>
      <c r="G470" s="81">
        <v>4</v>
      </c>
      <c r="H470" s="81">
        <f t="shared" si="7"/>
        <v>21</v>
      </c>
    </row>
    <row r="471" spans="1:8" s="88" customFormat="1" ht="21.95" customHeight="1">
      <c r="A471" s="81">
        <f>Postacie!A470</f>
        <v>468</v>
      </c>
      <c r="B471" s="93" t="str">
        <f>Postacie!D470</f>
        <v>Wright, Frank Lloyd</v>
      </c>
      <c r="C471" s="81">
        <v>5</v>
      </c>
      <c r="D471" s="81">
        <v>5</v>
      </c>
      <c r="E471" s="81">
        <v>5</v>
      </c>
      <c r="F471" s="81">
        <v>4</v>
      </c>
      <c r="G471" s="81">
        <v>3</v>
      </c>
      <c r="H471" s="81">
        <f t="shared" si="7"/>
        <v>22</v>
      </c>
    </row>
    <row r="472" spans="1:8" s="88" customFormat="1" ht="21.95" customHeight="1">
      <c r="A472" s="81">
        <f>Postacie!A471</f>
        <v>469</v>
      </c>
      <c r="B472" s="93" t="str">
        <f>Postacie!D471</f>
        <v>Wright, Wilbur i Orville</v>
      </c>
      <c r="C472" s="81">
        <v>3</v>
      </c>
      <c r="D472" s="81">
        <v>2</v>
      </c>
      <c r="E472" s="81">
        <v>3</v>
      </c>
      <c r="F472" s="81">
        <v>3</v>
      </c>
      <c r="G472" s="81">
        <v>3</v>
      </c>
      <c r="H472" s="81">
        <f t="shared" si="7"/>
        <v>14</v>
      </c>
    </row>
    <row r="473" spans="1:8" s="88" customFormat="1" ht="21.95" customHeight="1">
      <c r="A473" s="81">
        <f>Postacie!A472</f>
        <v>470</v>
      </c>
      <c r="B473" s="93" t="str">
        <f>Postacie!D472</f>
        <v>Haber, Fritz</v>
      </c>
      <c r="C473" s="81">
        <v>3</v>
      </c>
      <c r="D473" s="81">
        <v>3</v>
      </c>
      <c r="E473" s="81">
        <v>4</v>
      </c>
      <c r="F473" s="81">
        <v>4</v>
      </c>
      <c r="G473" s="81">
        <v>4</v>
      </c>
      <c r="H473" s="81">
        <f t="shared" si="7"/>
        <v>18</v>
      </c>
    </row>
    <row r="474" spans="1:8" s="88" customFormat="1" ht="21.95" customHeight="1">
      <c r="A474" s="81">
        <f>Postacie!A473</f>
        <v>471</v>
      </c>
      <c r="B474" s="93" t="str">
        <f>Postacie!D473</f>
        <v>Landsteiner, Karl</v>
      </c>
      <c r="C474" s="81">
        <v>3</v>
      </c>
      <c r="D474" s="81">
        <v>3</v>
      </c>
      <c r="E474" s="81">
        <v>4</v>
      </c>
      <c r="F474" s="81">
        <v>4</v>
      </c>
      <c r="G474" s="81">
        <v>4</v>
      </c>
      <c r="H474" s="81">
        <f t="shared" si="7"/>
        <v>18</v>
      </c>
    </row>
    <row r="475" spans="1:8" s="88" customFormat="1" ht="21.95" customHeight="1">
      <c r="A475" s="81">
        <f>Postacie!A474</f>
        <v>472</v>
      </c>
      <c r="B475" s="93" t="str">
        <f>Postacie!D474</f>
        <v>Leavitt, Henrietta Swan</v>
      </c>
      <c r="C475" s="81">
        <v>3</v>
      </c>
      <c r="D475" s="81">
        <v>3</v>
      </c>
      <c r="E475" s="81">
        <v>4</v>
      </c>
      <c r="F475" s="81">
        <v>4</v>
      </c>
      <c r="G475" s="81">
        <v>4</v>
      </c>
      <c r="H475" s="81">
        <f t="shared" si="7"/>
        <v>18</v>
      </c>
    </row>
    <row r="476" spans="1:8" s="88" customFormat="1" ht="21.95" customHeight="1">
      <c r="A476" s="81">
        <f>Postacie!A475</f>
        <v>473</v>
      </c>
      <c r="B476" s="93" t="str">
        <f>Postacie!D475</f>
        <v>Rutherford, Ernest</v>
      </c>
      <c r="C476" s="81">
        <v>5</v>
      </c>
      <c r="D476" s="81">
        <v>5</v>
      </c>
      <c r="E476" s="81">
        <v>5</v>
      </c>
      <c r="F476" s="81">
        <v>5</v>
      </c>
      <c r="G476" s="81">
        <v>5</v>
      </c>
      <c r="H476" s="81">
        <f t="shared" si="7"/>
        <v>25</v>
      </c>
    </row>
    <row r="477" spans="1:8" s="88" customFormat="1" ht="21.95" customHeight="1">
      <c r="A477" s="81">
        <f>Postacie!A476</f>
        <v>474</v>
      </c>
      <c r="B477" s="93" t="str">
        <f>Postacie!D476</f>
        <v>Huizinga, Johan</v>
      </c>
      <c r="C477" s="81">
        <v>2</v>
      </c>
      <c r="D477" s="81">
        <v>2</v>
      </c>
      <c r="E477" s="81">
        <v>2</v>
      </c>
      <c r="F477" s="81">
        <v>4</v>
      </c>
      <c r="G477" s="81">
        <v>2</v>
      </c>
      <c r="H477" s="81">
        <f t="shared" si="7"/>
        <v>12</v>
      </c>
    </row>
    <row r="478" spans="1:8" s="88" customFormat="1" ht="21.95" customHeight="1">
      <c r="A478" s="81">
        <f>Postacie!A477</f>
        <v>475</v>
      </c>
      <c r="B478" s="93" t="str">
        <f>Postacie!D477</f>
        <v>Maillart, Robert</v>
      </c>
      <c r="C478" s="81">
        <v>4</v>
      </c>
      <c r="D478" s="81">
        <v>4</v>
      </c>
      <c r="E478" s="81">
        <v>5</v>
      </c>
      <c r="F478" s="81">
        <v>3</v>
      </c>
      <c r="G478" s="81">
        <v>3</v>
      </c>
      <c r="H478" s="81">
        <f t="shared" si="7"/>
        <v>19</v>
      </c>
    </row>
    <row r="479" spans="1:8" s="88" customFormat="1" ht="21.95" customHeight="1">
      <c r="A479" s="81">
        <f>Postacie!A478</f>
        <v>476</v>
      </c>
      <c r="B479" s="93" t="str">
        <f>Postacie!D478</f>
        <v>Mauss, Marcel</v>
      </c>
      <c r="C479" s="81">
        <v>3</v>
      </c>
      <c r="D479" s="81">
        <v>3</v>
      </c>
      <c r="E479" s="81">
        <v>3</v>
      </c>
      <c r="F479" s="81">
        <v>3</v>
      </c>
      <c r="G479" s="81">
        <v>3</v>
      </c>
      <c r="H479" s="81">
        <f t="shared" si="7"/>
        <v>15</v>
      </c>
    </row>
    <row r="480" spans="1:8" s="88" customFormat="1" ht="21.95" customHeight="1">
      <c r="A480" s="81">
        <f>Postacie!A479</f>
        <v>477</v>
      </c>
      <c r="B480" s="93" t="str">
        <f>Postacie!D479</f>
        <v>Russell, Bertrand</v>
      </c>
      <c r="C480" s="81">
        <v>5</v>
      </c>
      <c r="D480" s="81">
        <v>5</v>
      </c>
      <c r="E480" s="81">
        <v>5</v>
      </c>
      <c r="F480" s="81">
        <v>4</v>
      </c>
      <c r="G480" s="81">
        <v>4</v>
      </c>
      <c r="H480" s="81">
        <f t="shared" si="7"/>
        <v>23</v>
      </c>
    </row>
    <row r="481" spans="1:8" s="88" customFormat="1" ht="21.95" customHeight="1">
      <c r="A481" s="81">
        <f>Postacie!A480</f>
        <v>478</v>
      </c>
      <c r="B481" s="93" t="str">
        <f>Postacie!D480</f>
        <v>Bosch, Carl</v>
      </c>
      <c r="C481" s="81">
        <v>4</v>
      </c>
      <c r="D481" s="81">
        <v>5</v>
      </c>
      <c r="E481" s="81">
        <v>5</v>
      </c>
      <c r="F481" s="81">
        <v>4</v>
      </c>
      <c r="G481" s="81">
        <v>3</v>
      </c>
      <c r="H481" s="81">
        <f t="shared" si="7"/>
        <v>21</v>
      </c>
    </row>
    <row r="482" spans="1:8" s="88" customFormat="1" ht="21.95" customHeight="1">
      <c r="A482" s="81">
        <f>Postacie!A481</f>
        <v>479</v>
      </c>
      <c r="B482" s="93" t="str">
        <f>Postacie!D481</f>
        <v>Cassirer, Ernst</v>
      </c>
      <c r="C482" s="81">
        <v>1</v>
      </c>
      <c r="D482" s="81">
        <v>3</v>
      </c>
      <c r="E482" s="81">
        <v>2</v>
      </c>
      <c r="F482" s="81">
        <v>4</v>
      </c>
      <c r="G482" s="81">
        <v>2</v>
      </c>
      <c r="H482" s="81">
        <f t="shared" si="7"/>
        <v>12</v>
      </c>
    </row>
    <row r="483" spans="1:8" s="88" customFormat="1" ht="21.95" customHeight="1">
      <c r="A483" s="81">
        <f>Postacie!A482</f>
        <v>480</v>
      </c>
      <c r="B483" s="93" t="str">
        <f>Postacie!D482</f>
        <v>Marconi, Guglielmo</v>
      </c>
      <c r="C483" s="81">
        <v>4</v>
      </c>
      <c r="D483" s="81">
        <v>4</v>
      </c>
      <c r="E483" s="81">
        <v>3</v>
      </c>
      <c r="F483" s="81">
        <v>3</v>
      </c>
      <c r="G483" s="81">
        <v>3</v>
      </c>
      <c r="H483" s="81">
        <f t="shared" si="7"/>
        <v>17</v>
      </c>
    </row>
    <row r="484" spans="1:8" s="88" customFormat="1" ht="21.95" customHeight="1">
      <c r="A484" s="81">
        <f>Postacie!A483</f>
        <v>481</v>
      </c>
      <c r="B484" s="93" t="str">
        <f>Postacie!D483</f>
        <v>Scheler, Max</v>
      </c>
      <c r="C484" s="81">
        <v>2</v>
      </c>
      <c r="D484" s="81">
        <v>3</v>
      </c>
      <c r="E484" s="81">
        <v>2</v>
      </c>
      <c r="F484" s="81">
        <v>2</v>
      </c>
      <c r="G484" s="81">
        <v>2</v>
      </c>
      <c r="H484" s="81">
        <f t="shared" si="7"/>
        <v>11</v>
      </c>
    </row>
    <row r="485" spans="1:8" s="88" customFormat="1" ht="21.95" customHeight="1">
      <c r="A485" s="81">
        <f>Postacie!A484</f>
        <v>482</v>
      </c>
      <c r="B485" s="93" t="str">
        <f>Postacie!D484</f>
        <v>Jung, Carl Gustav</v>
      </c>
      <c r="C485" s="81">
        <v>4</v>
      </c>
      <c r="D485" s="81">
        <v>4</v>
      </c>
      <c r="E485" s="81">
        <v>4</v>
      </c>
      <c r="F485" s="81">
        <v>2</v>
      </c>
      <c r="G485" s="81">
        <v>3</v>
      </c>
      <c r="H485" s="81">
        <f t="shared" si="7"/>
        <v>17</v>
      </c>
    </row>
    <row r="486" spans="1:8" s="88" customFormat="1" ht="21.95" customHeight="1">
      <c r="A486" s="81">
        <f>Postacie!A485</f>
        <v>483</v>
      </c>
      <c r="B486" s="93" t="str">
        <f>Postacie!D485</f>
        <v>Avery, Oswald</v>
      </c>
      <c r="C486" s="81">
        <v>3</v>
      </c>
      <c r="D486" s="81">
        <v>3</v>
      </c>
      <c r="E486" s="81">
        <v>3</v>
      </c>
      <c r="F486" s="81">
        <v>4</v>
      </c>
      <c r="G486" s="81">
        <v>4</v>
      </c>
      <c r="H486" s="81">
        <f t="shared" si="7"/>
        <v>17</v>
      </c>
    </row>
    <row r="487" spans="1:8" s="88" customFormat="1" ht="21.95" customHeight="1">
      <c r="A487" s="81">
        <f>Postacie!A486</f>
        <v>484</v>
      </c>
      <c r="B487" s="93" t="str">
        <f>Postacie!D486</f>
        <v>Hazard, Paul</v>
      </c>
      <c r="C487" s="81">
        <v>3</v>
      </c>
      <c r="D487" s="81">
        <v>3</v>
      </c>
      <c r="E487" s="81">
        <v>4</v>
      </c>
      <c r="F487" s="81">
        <v>3</v>
      </c>
      <c r="G487" s="81">
        <v>3</v>
      </c>
      <c r="H487" s="81">
        <f t="shared" si="7"/>
        <v>16</v>
      </c>
    </row>
    <row r="488" spans="1:8" s="88" customFormat="1" ht="21.95" customHeight="1">
      <c r="A488" s="81">
        <f>Postacie!A487</f>
        <v>485</v>
      </c>
      <c r="B488" s="93" t="str">
        <f>Postacie!D487</f>
        <v>Meitner, Lise</v>
      </c>
      <c r="C488" s="81">
        <v>3</v>
      </c>
      <c r="D488" s="81">
        <v>3</v>
      </c>
      <c r="E488" s="81">
        <v>4</v>
      </c>
      <c r="F488" s="81">
        <v>4</v>
      </c>
      <c r="G488" s="81">
        <v>4</v>
      </c>
      <c r="H488" s="81">
        <f t="shared" si="7"/>
        <v>18</v>
      </c>
    </row>
    <row r="489" spans="1:8" s="88" customFormat="1" ht="21.95" customHeight="1">
      <c r="A489" s="81">
        <f>Postacie!A488</f>
        <v>486</v>
      </c>
      <c r="B489" s="93" t="str">
        <f>Postacie!D488</f>
        <v>Einstein, Albert</v>
      </c>
      <c r="C489" s="81">
        <v>5</v>
      </c>
      <c r="D489" s="81">
        <v>5</v>
      </c>
      <c r="E489" s="81">
        <v>5</v>
      </c>
      <c r="F489" s="81">
        <v>5</v>
      </c>
      <c r="G489" s="81">
        <v>5</v>
      </c>
      <c r="H489" s="81">
        <f t="shared" si="7"/>
        <v>25</v>
      </c>
    </row>
    <row r="490" spans="1:8" s="88" customFormat="1" ht="21.95" customHeight="1">
      <c r="A490" s="81">
        <f>Postacie!A489</f>
        <v>487</v>
      </c>
      <c r="B490" s="93" t="str">
        <f>Postacie!D489</f>
        <v>Freyssinet, Eugène</v>
      </c>
      <c r="C490" s="81">
        <v>5</v>
      </c>
      <c r="D490" s="81">
        <v>5</v>
      </c>
      <c r="E490" s="81">
        <v>4</v>
      </c>
      <c r="F490" s="81">
        <v>3</v>
      </c>
      <c r="G490" s="81">
        <v>3</v>
      </c>
      <c r="H490" s="81">
        <f t="shared" si="7"/>
        <v>20</v>
      </c>
    </row>
    <row r="491" spans="1:8" s="88" customFormat="1" ht="21.95" customHeight="1">
      <c r="A491" s="81">
        <f>Postacie!A490</f>
        <v>488</v>
      </c>
      <c r="B491" s="93" t="str">
        <f>Postacie!D490</f>
        <v>Spengler, Oswald</v>
      </c>
      <c r="C491" s="81">
        <v>2</v>
      </c>
      <c r="D491" s="81">
        <v>1</v>
      </c>
      <c r="E491" s="81">
        <v>4</v>
      </c>
      <c r="F491" s="81">
        <v>1</v>
      </c>
      <c r="G491" s="81">
        <v>5</v>
      </c>
      <c r="H491" s="81">
        <f t="shared" si="7"/>
        <v>13</v>
      </c>
    </row>
    <row r="492" spans="1:8" s="88" customFormat="1" ht="21.95" customHeight="1">
      <c r="A492" s="81">
        <f>Postacie!A491</f>
        <v>489</v>
      </c>
      <c r="B492" s="93" t="str">
        <f>Postacie!D491</f>
        <v>Wegener, Alfred</v>
      </c>
      <c r="C492" s="81">
        <v>4</v>
      </c>
      <c r="D492" s="81">
        <v>4</v>
      </c>
      <c r="E492" s="81">
        <v>3</v>
      </c>
      <c r="F492" s="81">
        <v>3</v>
      </c>
      <c r="G492" s="81">
        <v>3</v>
      </c>
      <c r="H492" s="81">
        <f t="shared" si="7"/>
        <v>17</v>
      </c>
    </row>
    <row r="493" spans="1:8" s="88" customFormat="1" ht="21.95" customHeight="1">
      <c r="A493" s="81">
        <f>Postacie!A492</f>
        <v>490</v>
      </c>
      <c r="B493" s="93" t="str">
        <f>Postacie!D492</f>
        <v>Fleming, Alexander</v>
      </c>
      <c r="C493" s="81">
        <v>3</v>
      </c>
      <c r="D493" s="81">
        <v>3</v>
      </c>
      <c r="E493" s="81">
        <v>4</v>
      </c>
      <c r="F493" s="81">
        <v>4</v>
      </c>
      <c r="G493" s="81">
        <v>4</v>
      </c>
      <c r="H493" s="81">
        <f t="shared" si="7"/>
        <v>18</v>
      </c>
    </row>
    <row r="494" spans="1:8" s="88" customFormat="1" ht="21.95" customHeight="1">
      <c r="A494" s="81">
        <f>Postacie!A493</f>
        <v>491</v>
      </c>
      <c r="B494" s="93" t="str">
        <f>Postacie!D493</f>
        <v>Radcliffe-Brown, A. R.</v>
      </c>
      <c r="C494" s="81">
        <v>3</v>
      </c>
      <c r="D494" s="81">
        <v>3</v>
      </c>
      <c r="E494" s="81">
        <v>3</v>
      </c>
      <c r="F494" s="81">
        <v>2</v>
      </c>
      <c r="G494" s="81">
        <v>2</v>
      </c>
      <c r="H494" s="81">
        <f t="shared" si="7"/>
        <v>13</v>
      </c>
    </row>
    <row r="495" spans="1:8" s="88" customFormat="1" ht="21.95" customHeight="1">
      <c r="A495" s="81">
        <f>Postacie!A494</f>
        <v>492</v>
      </c>
      <c r="B495" s="93" t="str">
        <f>Postacie!D494</f>
        <v>Eddington, Arthur</v>
      </c>
      <c r="C495" s="81">
        <v>3</v>
      </c>
      <c r="D495" s="81">
        <v>3</v>
      </c>
      <c r="E495" s="81">
        <v>3</v>
      </c>
      <c r="F495" s="81">
        <v>4</v>
      </c>
      <c r="G495" s="81">
        <v>4</v>
      </c>
      <c r="H495" s="81">
        <f t="shared" si="7"/>
        <v>17</v>
      </c>
    </row>
    <row r="496" spans="1:8" s="88" customFormat="1" ht="21.95" customHeight="1">
      <c r="A496" s="81">
        <f>Postacie!A495</f>
        <v>493</v>
      </c>
      <c r="B496" s="93" t="str">
        <f>Postacie!D495</f>
        <v>Noether, Emmy</v>
      </c>
      <c r="C496" s="81">
        <v>5</v>
      </c>
      <c r="D496" s="81">
        <v>5</v>
      </c>
      <c r="E496" s="81">
        <v>5</v>
      </c>
      <c r="F496" s="81">
        <v>5</v>
      </c>
      <c r="G496" s="81">
        <v>5</v>
      </c>
      <c r="H496" s="81">
        <f t="shared" si="7"/>
        <v>25</v>
      </c>
    </row>
    <row r="497" spans="1:8" s="88" customFormat="1" ht="21.95" customHeight="1">
      <c r="A497" s="81">
        <f>Postacie!A496</f>
        <v>494</v>
      </c>
      <c r="B497" s="93" t="str">
        <f>Postacie!D496</f>
        <v>Znaniecki, Florian</v>
      </c>
      <c r="C497" s="81">
        <v>2</v>
      </c>
      <c r="D497" s="81">
        <v>2</v>
      </c>
      <c r="E497" s="81">
        <v>2</v>
      </c>
      <c r="F497" s="81">
        <v>2</v>
      </c>
      <c r="G497" s="81">
        <v>1</v>
      </c>
      <c r="H497" s="81">
        <f t="shared" si="7"/>
        <v>9</v>
      </c>
    </row>
    <row r="498" spans="1:8" s="88" customFormat="1" ht="21.95" customHeight="1">
      <c r="A498" s="81">
        <f>Postacie!A497</f>
        <v>495</v>
      </c>
      <c r="B498" s="93" t="str">
        <f>Postacie!D497</f>
        <v>Gropius, Walter</v>
      </c>
      <c r="C498" s="81">
        <v>4</v>
      </c>
      <c r="D498" s="81">
        <v>5</v>
      </c>
      <c r="E498" s="81">
        <v>5</v>
      </c>
      <c r="F498" s="81">
        <v>3</v>
      </c>
      <c r="G498" s="81">
        <v>3</v>
      </c>
      <c r="H498" s="81">
        <f t="shared" si="7"/>
        <v>20</v>
      </c>
    </row>
    <row r="499" spans="1:8" s="88" customFormat="1" ht="21.95" customHeight="1">
      <c r="A499" s="81">
        <f>Postacie!A498</f>
        <v>496</v>
      </c>
      <c r="B499" s="93" t="str">
        <f>Postacie!D498</f>
        <v>Jaspers, Karl</v>
      </c>
      <c r="C499" s="81">
        <v>2</v>
      </c>
      <c r="D499" s="81">
        <v>2</v>
      </c>
      <c r="E499" s="81">
        <v>2</v>
      </c>
      <c r="F499" s="81">
        <v>2</v>
      </c>
      <c r="G499" s="81">
        <v>2</v>
      </c>
      <c r="H499" s="81">
        <f t="shared" si="7"/>
        <v>10</v>
      </c>
    </row>
    <row r="500" spans="1:8" s="88" customFormat="1" ht="21.95" customHeight="1">
      <c r="A500" s="81">
        <f>Postacie!A499</f>
        <v>497</v>
      </c>
      <c r="B500" s="93" t="str">
        <f>Postacie!D499</f>
        <v>Keynes, John Maynard</v>
      </c>
      <c r="C500" s="81">
        <v>5</v>
      </c>
      <c r="D500" s="81">
        <v>5</v>
      </c>
      <c r="E500" s="81">
        <v>5</v>
      </c>
      <c r="F500" s="81">
        <v>4</v>
      </c>
      <c r="G500" s="81">
        <v>5</v>
      </c>
      <c r="H500" s="81">
        <f t="shared" si="7"/>
        <v>24</v>
      </c>
    </row>
    <row r="501" spans="1:8" s="88" customFormat="1" ht="21.95" customHeight="1">
      <c r="A501" s="81">
        <f>Postacie!A500</f>
        <v>498</v>
      </c>
      <c r="B501" s="93" t="str">
        <f>Postacie!D500</f>
        <v>Schumpeter, Joseph</v>
      </c>
      <c r="C501" s="81">
        <v>3</v>
      </c>
      <c r="D501" s="81">
        <v>3</v>
      </c>
      <c r="E501" s="81">
        <v>4</v>
      </c>
      <c r="F501" s="81">
        <v>5</v>
      </c>
      <c r="G501" s="81">
        <v>5</v>
      </c>
      <c r="H501" s="81">
        <f t="shared" si="7"/>
        <v>20</v>
      </c>
    </row>
    <row r="502" spans="1:8" s="88" customFormat="1" ht="21.95" customHeight="1">
      <c r="A502" s="81">
        <f>Postacie!A501</f>
        <v>499</v>
      </c>
      <c r="B502" s="93" t="str">
        <f>Postacie!D501</f>
        <v>Malinowski, Bronisław</v>
      </c>
      <c r="C502" s="81">
        <v>3</v>
      </c>
      <c r="D502" s="81">
        <v>3</v>
      </c>
      <c r="E502" s="81">
        <v>4</v>
      </c>
      <c r="F502" s="81">
        <v>4</v>
      </c>
      <c r="G502" s="81">
        <v>4</v>
      </c>
      <c r="H502" s="81">
        <f t="shared" si="7"/>
        <v>18</v>
      </c>
    </row>
    <row r="503" spans="1:8" s="88" customFormat="1" ht="21.95" customHeight="1">
      <c r="A503" s="81">
        <f>Postacie!A502</f>
        <v>500</v>
      </c>
      <c r="B503" s="93" t="str">
        <f>Postacie!D502</f>
        <v>Sarton, George</v>
      </c>
      <c r="C503" s="81">
        <v>2</v>
      </c>
      <c r="D503" s="81">
        <v>3</v>
      </c>
      <c r="E503" s="81">
        <v>2</v>
      </c>
      <c r="F503" s="81">
        <v>2</v>
      </c>
      <c r="G503" s="81">
        <v>1</v>
      </c>
      <c r="H503" s="81">
        <f t="shared" si="7"/>
        <v>10</v>
      </c>
    </row>
    <row r="504" spans="1:8" s="88" customFormat="1" ht="21.95" customHeight="1">
      <c r="A504" s="81">
        <f>Postacie!A503</f>
        <v>501</v>
      </c>
      <c r="B504" s="93" t="str">
        <f>Postacie!D503</f>
        <v>Bohr, Niels</v>
      </c>
      <c r="C504" s="81">
        <v>5</v>
      </c>
      <c r="D504" s="81">
        <v>5</v>
      </c>
      <c r="E504" s="81">
        <v>5</v>
      </c>
      <c r="F504" s="81">
        <v>4</v>
      </c>
      <c r="G504" s="81">
        <v>5</v>
      </c>
      <c r="H504" s="81">
        <f t="shared" si="7"/>
        <v>24</v>
      </c>
    </row>
    <row r="505" spans="1:8" s="88" customFormat="1" ht="21.95" customHeight="1">
      <c r="A505" s="81">
        <f>Postacie!A504</f>
        <v>502</v>
      </c>
      <c r="B505" s="93" t="str">
        <f>Postacie!D504</f>
        <v>Bloch, Marc</v>
      </c>
      <c r="C505" s="81">
        <v>1</v>
      </c>
      <c r="D505" s="81">
        <v>3</v>
      </c>
      <c r="E505" s="81">
        <v>3</v>
      </c>
      <c r="F505" s="81">
        <v>4</v>
      </c>
      <c r="G505" s="81">
        <v>2</v>
      </c>
      <c r="H505" s="81">
        <f t="shared" si="7"/>
        <v>13</v>
      </c>
    </row>
    <row r="506" spans="1:8" s="88" customFormat="1" ht="21.95" customHeight="1">
      <c r="A506" s="81">
        <f>Postacie!A505</f>
        <v>503</v>
      </c>
      <c r="B506" s="93" t="str">
        <f>Postacie!D505</f>
        <v>Mies van der Rohe, Ludwig</v>
      </c>
      <c r="C506" s="81">
        <v>4</v>
      </c>
      <c r="D506" s="81">
        <v>5</v>
      </c>
      <c r="E506" s="81">
        <v>5</v>
      </c>
      <c r="F506" s="81">
        <v>4</v>
      </c>
      <c r="G506" s="81">
        <v>3</v>
      </c>
      <c r="H506" s="81">
        <f t="shared" si="7"/>
        <v>21</v>
      </c>
    </row>
    <row r="507" spans="1:8" s="88" customFormat="1" ht="21.95" customHeight="1">
      <c r="A507" s="81">
        <f>Postacie!A506</f>
        <v>504</v>
      </c>
      <c r="B507" s="93" t="str">
        <f>Postacie!D506</f>
        <v>Polanyi, Karl</v>
      </c>
      <c r="C507" s="81">
        <v>3</v>
      </c>
      <c r="D507" s="81">
        <v>3</v>
      </c>
      <c r="E507" s="81">
        <v>4</v>
      </c>
      <c r="F507" s="81">
        <v>4</v>
      </c>
      <c r="G507" s="81">
        <v>5</v>
      </c>
      <c r="H507" s="81">
        <f t="shared" si="7"/>
        <v>19</v>
      </c>
    </row>
    <row r="508" spans="1:8" s="88" customFormat="1" ht="21.95" customHeight="1">
      <c r="A508" s="81">
        <f>Postacie!A507</f>
        <v>505</v>
      </c>
      <c r="B508" s="93" t="str">
        <f>Postacie!D507</f>
        <v>Tillich, Paul</v>
      </c>
      <c r="C508" s="81">
        <v>3</v>
      </c>
      <c r="D508" s="81">
        <v>3</v>
      </c>
      <c r="E508" s="81">
        <v>3</v>
      </c>
      <c r="F508" s="81">
        <v>3</v>
      </c>
      <c r="G508" s="81">
        <v>3</v>
      </c>
      <c r="H508" s="81">
        <f t="shared" si="7"/>
        <v>15</v>
      </c>
    </row>
    <row r="509" spans="1:8" s="88" customFormat="1" ht="21.95" customHeight="1">
      <c r="A509" s="81">
        <f>Postacie!A508</f>
        <v>506</v>
      </c>
      <c r="B509" s="93" t="str">
        <f>Postacie!D508</f>
        <v>Benedict, Ruth</v>
      </c>
      <c r="C509" s="81">
        <v>3</v>
      </c>
      <c r="D509" s="81">
        <v>3</v>
      </c>
      <c r="E509" s="81">
        <v>4</v>
      </c>
      <c r="F509" s="81">
        <v>2</v>
      </c>
      <c r="G509" s="81">
        <v>3</v>
      </c>
      <c r="H509" s="81">
        <f t="shared" si="7"/>
        <v>15</v>
      </c>
    </row>
    <row r="510" spans="1:8" s="88" customFormat="1" ht="21.95" customHeight="1">
      <c r="A510" s="81">
        <f>Postacie!A509</f>
        <v>507</v>
      </c>
      <c r="B510" s="93" t="str">
        <f>Postacie!D509</f>
        <v>Le Corbusier</v>
      </c>
      <c r="C510" s="81">
        <v>5</v>
      </c>
      <c r="D510" s="81">
        <v>5</v>
      </c>
      <c r="E510" s="81">
        <v>5</v>
      </c>
      <c r="F510" s="81">
        <v>4</v>
      </c>
      <c r="G510" s="81">
        <v>3</v>
      </c>
      <c r="H510" s="81">
        <f t="shared" si="7"/>
        <v>22</v>
      </c>
    </row>
    <row r="511" spans="1:8" s="88" customFormat="1" ht="21.95" customHeight="1">
      <c r="A511" s="81">
        <f>Postacie!A510</f>
        <v>508</v>
      </c>
      <c r="B511" s="93" t="str">
        <f>Postacie!D510</f>
        <v>Ramanujan, Srinivasa</v>
      </c>
      <c r="C511" s="81">
        <v>4</v>
      </c>
      <c r="D511" s="81">
        <v>3</v>
      </c>
      <c r="E511" s="81">
        <v>3</v>
      </c>
      <c r="F511" s="81">
        <v>3</v>
      </c>
      <c r="G511" s="81">
        <v>3</v>
      </c>
      <c r="H511" s="81">
        <f t="shared" si="7"/>
        <v>16</v>
      </c>
    </row>
    <row r="512" spans="1:8" s="88" customFormat="1" ht="21.95" customHeight="1">
      <c r="A512" s="81">
        <f>Postacie!A511</f>
        <v>509</v>
      </c>
      <c r="B512" s="93" t="str">
        <f>Postacie!D511</f>
        <v>Schrödinger, Erwin</v>
      </c>
      <c r="C512" s="81">
        <v>4</v>
      </c>
      <c r="D512" s="81">
        <v>4</v>
      </c>
      <c r="E512" s="81">
        <v>4</v>
      </c>
      <c r="F512" s="81">
        <v>4</v>
      </c>
      <c r="G512" s="81">
        <v>4</v>
      </c>
      <c r="H512" s="81">
        <f t="shared" si="7"/>
        <v>20</v>
      </c>
    </row>
    <row r="513" spans="1:8" s="88" customFormat="1" ht="21.95" customHeight="1">
      <c r="A513" s="81">
        <f>Postacie!A512</f>
        <v>510</v>
      </c>
      <c r="B513" s="93" t="str">
        <f>Postacie!D512</f>
        <v>Cittert, Pieter Hendrik van</v>
      </c>
      <c r="C513" s="81">
        <v>4</v>
      </c>
      <c r="D513" s="81">
        <v>4</v>
      </c>
      <c r="E513" s="81">
        <v>3</v>
      </c>
      <c r="F513" s="81">
        <v>2</v>
      </c>
      <c r="G513" s="81">
        <v>2</v>
      </c>
      <c r="H513" s="81">
        <f t="shared" si="7"/>
        <v>15</v>
      </c>
    </row>
    <row r="514" spans="1:8" s="88" customFormat="1" ht="21.95" customHeight="1">
      <c r="A514" s="81">
        <f>Postacie!A513</f>
        <v>511</v>
      </c>
      <c r="B514" s="93" t="str">
        <f>Postacie!D513</f>
        <v>Heidegger, Martin</v>
      </c>
      <c r="C514" s="81">
        <v>3</v>
      </c>
      <c r="D514" s="81">
        <v>3</v>
      </c>
      <c r="E514" s="81">
        <v>3</v>
      </c>
      <c r="F514" s="81">
        <v>3</v>
      </c>
      <c r="G514" s="81">
        <v>3</v>
      </c>
      <c r="H514" s="81">
        <f t="shared" si="7"/>
        <v>15</v>
      </c>
    </row>
    <row r="515" spans="1:8" s="88" customFormat="1" ht="21.95" customHeight="1">
      <c r="A515" s="81">
        <f>Postacie!A514</f>
        <v>512</v>
      </c>
      <c r="B515" s="93" t="str">
        <f>Postacie!D514</f>
        <v>Hubble, Edwin</v>
      </c>
      <c r="C515" s="81">
        <v>3</v>
      </c>
      <c r="D515" s="81">
        <v>3</v>
      </c>
      <c r="E515" s="81">
        <v>3</v>
      </c>
      <c r="F515" s="81">
        <v>4</v>
      </c>
      <c r="G515" s="81">
        <v>3</v>
      </c>
      <c r="H515" s="81">
        <f t="shared" si="7"/>
        <v>16</v>
      </c>
    </row>
    <row r="516" spans="1:8" s="88" customFormat="1" ht="21.95" customHeight="1">
      <c r="A516" s="81">
        <f>Postacie!A515</f>
        <v>513</v>
      </c>
      <c r="B516" s="93" t="str">
        <f>Postacie!D515</f>
        <v>Toynbee, Arnold J.</v>
      </c>
      <c r="C516" s="81">
        <v>2</v>
      </c>
      <c r="D516" s="81">
        <v>2</v>
      </c>
      <c r="E516" s="81">
        <v>4</v>
      </c>
      <c r="F516" s="81">
        <v>1</v>
      </c>
      <c r="G516" s="81">
        <v>2</v>
      </c>
      <c r="H516" s="81">
        <f t="shared" ref="H516:H579" si="8">SUM(C516:G516)</f>
        <v>11</v>
      </c>
    </row>
    <row r="517" spans="1:8" s="88" customFormat="1" ht="21.95" customHeight="1">
      <c r="A517" s="81">
        <f>Postacie!A516</f>
        <v>514</v>
      </c>
      <c r="B517" s="93" t="str">
        <f>Postacie!D516</f>
        <v>Wittgenstein, Ludwig</v>
      </c>
      <c r="C517" s="81">
        <v>4</v>
      </c>
      <c r="D517" s="81">
        <v>4</v>
      </c>
      <c r="E517" s="81">
        <v>4</v>
      </c>
      <c r="F517" s="81">
        <v>4</v>
      </c>
      <c r="G517" s="81">
        <v>4</v>
      </c>
      <c r="H517" s="81">
        <f t="shared" si="8"/>
        <v>20</v>
      </c>
    </row>
    <row r="518" spans="1:8" s="88" customFormat="1" ht="21.95" customHeight="1">
      <c r="A518" s="81">
        <f>Postacie!A517</f>
        <v>515</v>
      </c>
      <c r="B518" s="93" t="str">
        <f>Postacie!D517</f>
        <v>Fisher, Ronald A.</v>
      </c>
      <c r="C518" s="81">
        <v>4</v>
      </c>
      <c r="D518" s="81">
        <v>4</v>
      </c>
      <c r="E518" s="81">
        <v>4</v>
      </c>
      <c r="F518" s="81">
        <v>4</v>
      </c>
      <c r="G518" s="81">
        <v>4</v>
      </c>
      <c r="H518" s="81">
        <f t="shared" si="8"/>
        <v>20</v>
      </c>
    </row>
    <row r="519" spans="1:8" s="88" customFormat="1" ht="21.95" customHeight="1">
      <c r="A519" s="81">
        <f>Postacie!A518</f>
        <v>516</v>
      </c>
      <c r="B519" s="93" t="str">
        <f>Postacie!D518</f>
        <v>Holmes, Arthur</v>
      </c>
      <c r="C519" s="81">
        <v>3</v>
      </c>
      <c r="D519" s="81">
        <v>3</v>
      </c>
      <c r="E519" s="81">
        <v>4</v>
      </c>
      <c r="F519" s="81">
        <v>4</v>
      </c>
      <c r="G519" s="81">
        <v>2</v>
      </c>
      <c r="H519" s="81">
        <f t="shared" si="8"/>
        <v>16</v>
      </c>
    </row>
    <row r="520" spans="1:8" s="88" customFormat="1" ht="21.95" customHeight="1">
      <c r="A520" s="81">
        <f>Postacie!A519</f>
        <v>517</v>
      </c>
      <c r="B520" s="93" t="str">
        <f>Postacie!D519</f>
        <v>Banting, Frederick</v>
      </c>
      <c r="C520" s="81">
        <v>3</v>
      </c>
      <c r="D520" s="81">
        <v>3</v>
      </c>
      <c r="E520" s="81">
        <v>3</v>
      </c>
      <c r="F520" s="81">
        <v>4</v>
      </c>
      <c r="G520" s="81">
        <v>3</v>
      </c>
      <c r="H520" s="81">
        <f t="shared" si="8"/>
        <v>16</v>
      </c>
    </row>
    <row r="521" spans="1:8" s="88" customFormat="1" ht="21.95" customHeight="1">
      <c r="A521" s="81">
        <f>Postacie!A520</f>
        <v>518</v>
      </c>
      <c r="B521" s="93" t="str">
        <f>Postacie!D520</f>
        <v>Banach, Stefan</v>
      </c>
      <c r="C521" s="81">
        <v>3</v>
      </c>
      <c r="D521" s="81">
        <v>3</v>
      </c>
      <c r="E521" s="81">
        <v>3</v>
      </c>
      <c r="F521" s="81">
        <v>4</v>
      </c>
      <c r="G521" s="81">
        <v>4</v>
      </c>
      <c r="H521" s="81">
        <f t="shared" si="8"/>
        <v>17</v>
      </c>
    </row>
    <row r="522" spans="1:8" s="88" customFormat="1" ht="21.95" customHeight="1">
      <c r="A522" s="81">
        <f>Postacie!A521</f>
        <v>519</v>
      </c>
      <c r="B522" s="93" t="str">
        <f>Postacie!D521</f>
        <v>Broglie, Louis de</v>
      </c>
      <c r="C522" s="81">
        <v>3</v>
      </c>
      <c r="D522" s="81">
        <v>2</v>
      </c>
      <c r="E522" s="81">
        <v>3</v>
      </c>
      <c r="F522" s="81">
        <v>4</v>
      </c>
      <c r="G522" s="81">
        <v>3</v>
      </c>
      <c r="H522" s="81">
        <f t="shared" si="8"/>
        <v>15</v>
      </c>
    </row>
    <row r="523" spans="1:8" s="88" customFormat="1" ht="21.95" customHeight="1">
      <c r="A523" s="81">
        <f>Postacie!A522</f>
        <v>520</v>
      </c>
      <c r="B523" s="93" t="str">
        <f>Postacie!D522</f>
        <v>Burtt, Edwin Arthur</v>
      </c>
      <c r="C523" s="81">
        <v>4</v>
      </c>
      <c r="D523" s="81">
        <v>3</v>
      </c>
      <c r="E523" s="81">
        <v>2</v>
      </c>
      <c r="F523" s="81">
        <v>3</v>
      </c>
      <c r="G523" s="81">
        <v>1</v>
      </c>
      <c r="H523" s="81">
        <f t="shared" si="8"/>
        <v>13</v>
      </c>
    </row>
    <row r="524" spans="1:8" s="88" customFormat="1" ht="21.95" customHeight="1">
      <c r="A524" s="81">
        <f>Postacie!A523</f>
        <v>521</v>
      </c>
      <c r="B524" s="93" t="str">
        <f>Postacie!D523</f>
        <v>Haldane, J.B.S.</v>
      </c>
      <c r="C524" s="81">
        <v>3</v>
      </c>
      <c r="D524" s="81">
        <v>3</v>
      </c>
      <c r="E524" s="81">
        <v>3</v>
      </c>
      <c r="F524" s="81">
        <v>3</v>
      </c>
      <c r="G524" s="81">
        <v>3</v>
      </c>
      <c r="H524" s="81">
        <f t="shared" si="8"/>
        <v>15</v>
      </c>
    </row>
    <row r="525" spans="1:8" s="88" customFormat="1" ht="21.95" customHeight="1">
      <c r="A525" s="81">
        <f>Postacie!A524</f>
        <v>522</v>
      </c>
      <c r="B525" s="93" t="str">
        <f>Postacie!D524</f>
        <v>Koyré, Alexandre</v>
      </c>
      <c r="C525" s="81">
        <v>2</v>
      </c>
      <c r="D525" s="81">
        <v>3</v>
      </c>
      <c r="E525" s="81">
        <v>2</v>
      </c>
      <c r="F525" s="81">
        <v>4</v>
      </c>
      <c r="G525" s="81">
        <v>2</v>
      </c>
      <c r="H525" s="81">
        <f t="shared" si="8"/>
        <v>13</v>
      </c>
    </row>
    <row r="526" spans="1:8" s="88" customFormat="1" ht="21.95" customHeight="1">
      <c r="A526" s="81">
        <f>Postacie!A525</f>
        <v>523</v>
      </c>
      <c r="B526" s="93" t="str">
        <f>Postacie!D525</f>
        <v>Lemaître, Georges</v>
      </c>
      <c r="C526" s="81">
        <v>3</v>
      </c>
      <c r="D526" s="81">
        <v>3</v>
      </c>
      <c r="E526" s="81">
        <v>4</v>
      </c>
      <c r="F526" s="81">
        <v>4</v>
      </c>
      <c r="G526" s="81">
        <v>4</v>
      </c>
      <c r="H526" s="81">
        <f t="shared" si="8"/>
        <v>18</v>
      </c>
    </row>
    <row r="527" spans="1:8" s="88" customFormat="1" ht="21.95" customHeight="1">
      <c r="A527" s="81">
        <f>Postacie!A526</f>
        <v>524</v>
      </c>
      <c r="B527" s="93" t="str">
        <f>Postacie!D526</f>
        <v>Piaget, Jean</v>
      </c>
      <c r="C527" s="81">
        <v>3</v>
      </c>
      <c r="D527" s="81">
        <v>3</v>
      </c>
      <c r="E527" s="81">
        <v>2</v>
      </c>
      <c r="F527" s="81">
        <v>3</v>
      </c>
      <c r="G527" s="81">
        <v>3</v>
      </c>
      <c r="H527" s="81">
        <f t="shared" si="8"/>
        <v>14</v>
      </c>
    </row>
    <row r="528" spans="1:8" s="88" customFormat="1" ht="21.95" customHeight="1">
      <c r="A528" s="81">
        <f>Postacie!A527</f>
        <v>525</v>
      </c>
      <c r="B528" s="93" t="str">
        <f>Postacie!D527</f>
        <v>Wygotski, Lew</v>
      </c>
      <c r="C528" s="81">
        <v>3</v>
      </c>
      <c r="D528" s="81">
        <v>2</v>
      </c>
      <c r="E528" s="81">
        <v>3</v>
      </c>
      <c r="F528" s="81">
        <v>3</v>
      </c>
      <c r="G528" s="81">
        <v>3</v>
      </c>
      <c r="H528" s="81">
        <f t="shared" si="8"/>
        <v>14</v>
      </c>
    </row>
    <row r="529" spans="1:8" s="88" customFormat="1" ht="21.95" customHeight="1">
      <c r="A529" s="81">
        <f>Postacie!A528</f>
        <v>526</v>
      </c>
      <c r="B529" s="93" t="str">
        <f>Postacie!D528</f>
        <v>Elias, Norbert</v>
      </c>
      <c r="C529" s="81">
        <v>2</v>
      </c>
      <c r="D529" s="81">
        <v>3</v>
      </c>
      <c r="E529" s="81">
        <v>2</v>
      </c>
      <c r="F529" s="81">
        <v>4</v>
      </c>
      <c r="G529" s="81">
        <v>2</v>
      </c>
      <c r="H529" s="81">
        <f t="shared" si="8"/>
        <v>13</v>
      </c>
    </row>
    <row r="530" spans="1:8" s="88" customFormat="1" ht="21.95" customHeight="1">
      <c r="A530" s="81">
        <f>Postacie!A529</f>
        <v>527</v>
      </c>
      <c r="B530" s="93" t="str">
        <f>Postacie!D529</f>
        <v>Löwith, Karl</v>
      </c>
      <c r="C530" s="81">
        <v>1</v>
      </c>
      <c r="D530" s="81">
        <v>2</v>
      </c>
      <c r="E530" s="81">
        <v>1</v>
      </c>
      <c r="F530" s="81">
        <v>2</v>
      </c>
      <c r="G530" s="81">
        <v>1</v>
      </c>
      <c r="H530" s="81">
        <f t="shared" si="8"/>
        <v>7</v>
      </c>
    </row>
    <row r="531" spans="1:8" s="88" customFormat="1" ht="21.95" customHeight="1">
      <c r="A531" s="81">
        <f>Postacie!A530</f>
        <v>528</v>
      </c>
      <c r="B531" s="93" t="str">
        <f>Postacie!D530</f>
        <v>Hayek, Friedrich</v>
      </c>
      <c r="C531" s="81">
        <v>3</v>
      </c>
      <c r="D531" s="81">
        <v>3</v>
      </c>
      <c r="E531" s="81">
        <v>4</v>
      </c>
      <c r="F531" s="81">
        <v>2</v>
      </c>
      <c r="G531" s="81">
        <v>4</v>
      </c>
      <c r="H531" s="81">
        <f t="shared" si="8"/>
        <v>16</v>
      </c>
    </row>
    <row r="532" spans="1:8" s="88" customFormat="1" ht="21.95" customHeight="1">
      <c r="A532" s="81">
        <f>Postacie!A531</f>
        <v>529</v>
      </c>
      <c r="B532" s="93" t="str">
        <f>Postacie!D531</f>
        <v>Dobzhansky, Theodosius</v>
      </c>
      <c r="C532" s="81">
        <v>3</v>
      </c>
      <c r="D532" s="81">
        <v>3</v>
      </c>
      <c r="E532" s="81">
        <v>2</v>
      </c>
      <c r="F532" s="81">
        <v>3</v>
      </c>
      <c r="G532" s="81">
        <v>3</v>
      </c>
      <c r="H532" s="81">
        <f t="shared" si="8"/>
        <v>14</v>
      </c>
    </row>
    <row r="533" spans="1:8" s="88" customFormat="1" ht="21.95" customHeight="1">
      <c r="A533" s="81">
        <f>Postacie!A532</f>
        <v>530</v>
      </c>
      <c r="B533" s="93" t="str">
        <f>Postacie!D532</f>
        <v>Gadamer, Hans-Georg</v>
      </c>
      <c r="C533" s="81">
        <v>3</v>
      </c>
      <c r="D533" s="81">
        <v>3</v>
      </c>
      <c r="E533" s="81">
        <v>2</v>
      </c>
      <c r="F533" s="81">
        <v>3</v>
      </c>
      <c r="G533" s="81">
        <v>3</v>
      </c>
      <c r="H533" s="81">
        <f t="shared" si="8"/>
        <v>14</v>
      </c>
    </row>
    <row r="534" spans="1:8" s="88" customFormat="1" ht="21.95" customHeight="1">
      <c r="A534" s="81">
        <f>Postacie!A533</f>
        <v>531</v>
      </c>
      <c r="B534" s="93" t="str">
        <f>Postacie!D533</f>
        <v>Pauli, Wolfgang</v>
      </c>
      <c r="C534" s="81">
        <v>4</v>
      </c>
      <c r="D534" s="81">
        <v>4</v>
      </c>
      <c r="E534" s="81">
        <v>5</v>
      </c>
      <c r="F534" s="81">
        <v>4</v>
      </c>
      <c r="G534" s="81">
        <v>4</v>
      </c>
      <c r="H534" s="81">
        <f t="shared" si="8"/>
        <v>21</v>
      </c>
    </row>
    <row r="535" spans="1:8" s="88" customFormat="1" ht="21.95" customHeight="1">
      <c r="A535" s="81">
        <f>Postacie!A534</f>
        <v>532</v>
      </c>
      <c r="B535" s="93" t="str">
        <f>Postacie!D534</f>
        <v>Payne-Gaposchkin, Cecilia</v>
      </c>
      <c r="C535" s="81">
        <v>3</v>
      </c>
      <c r="D535" s="81">
        <v>3</v>
      </c>
      <c r="E535" s="81">
        <v>4</v>
      </c>
      <c r="F535" s="81">
        <v>4</v>
      </c>
      <c r="G535" s="81">
        <v>2</v>
      </c>
      <c r="H535" s="81">
        <f t="shared" si="8"/>
        <v>16</v>
      </c>
    </row>
    <row r="536" spans="1:8" s="88" customFormat="1" ht="21.95" customHeight="1">
      <c r="A536" s="81">
        <f>Postacie!A535</f>
        <v>533</v>
      </c>
      <c r="B536" s="93" t="str">
        <f>Postacie!D535</f>
        <v>Fermi, Enrico</v>
      </c>
      <c r="C536" s="81">
        <v>4</v>
      </c>
      <c r="D536" s="81">
        <v>5</v>
      </c>
      <c r="E536" s="81">
        <v>4</v>
      </c>
      <c r="F536" s="81">
        <v>3</v>
      </c>
      <c r="G536" s="81">
        <v>4</v>
      </c>
      <c r="H536" s="81">
        <f t="shared" si="8"/>
        <v>20</v>
      </c>
    </row>
    <row r="537" spans="1:8" s="88" customFormat="1" ht="21.95" customHeight="1">
      <c r="A537" s="81">
        <f>Postacie!A536</f>
        <v>534</v>
      </c>
      <c r="B537" s="93" t="str">
        <f>Postacie!D536</f>
        <v>Heisenberg, Werner</v>
      </c>
      <c r="C537" s="81">
        <v>5</v>
      </c>
      <c r="D537" s="81">
        <v>5</v>
      </c>
      <c r="E537" s="81">
        <v>5</v>
      </c>
      <c r="F537" s="81">
        <v>5</v>
      </c>
      <c r="G537" s="81">
        <v>5</v>
      </c>
      <c r="H537" s="81">
        <f t="shared" si="8"/>
        <v>25</v>
      </c>
    </row>
    <row r="538" spans="1:8" s="88" customFormat="1" ht="21.95" customHeight="1">
      <c r="A538" s="81">
        <f>Postacie!A537</f>
        <v>535</v>
      </c>
      <c r="B538" s="93" t="str">
        <f>Postacie!D537</f>
        <v>Kuznets, Simon</v>
      </c>
      <c r="C538" s="81">
        <v>4</v>
      </c>
      <c r="D538" s="81">
        <v>5</v>
      </c>
      <c r="E538" s="81">
        <v>4</v>
      </c>
      <c r="F538" s="81">
        <v>4</v>
      </c>
      <c r="G538" s="81">
        <v>3</v>
      </c>
      <c r="H538" s="81">
        <f t="shared" si="8"/>
        <v>20</v>
      </c>
    </row>
    <row r="539" spans="1:8" s="88" customFormat="1" ht="21.95" customHeight="1">
      <c r="A539" s="81">
        <f>Postacie!A538</f>
        <v>536</v>
      </c>
      <c r="B539" s="93" t="str">
        <f>Postacie!D538</f>
        <v>Mead, Margaret</v>
      </c>
      <c r="C539" s="81">
        <v>4</v>
      </c>
      <c r="D539" s="81">
        <v>4</v>
      </c>
      <c r="E539" s="81">
        <v>4</v>
      </c>
      <c r="F539" s="81">
        <v>2</v>
      </c>
      <c r="G539" s="81">
        <v>4</v>
      </c>
      <c r="H539" s="81">
        <f t="shared" si="8"/>
        <v>18</v>
      </c>
    </row>
    <row r="540" spans="1:8" s="88" customFormat="1" ht="21.95" customHeight="1">
      <c r="A540" s="81">
        <f>Postacie!A539</f>
        <v>537</v>
      </c>
      <c r="B540" s="93" t="str">
        <f>Postacie!D539</f>
        <v>Pauling, Linus</v>
      </c>
      <c r="C540" s="81">
        <v>3</v>
      </c>
      <c r="D540" s="81">
        <v>4</v>
      </c>
      <c r="E540" s="81">
        <v>3</v>
      </c>
      <c r="F540" s="81">
        <v>3</v>
      </c>
      <c r="G540" s="81">
        <v>3</v>
      </c>
      <c r="H540" s="81">
        <f t="shared" si="8"/>
        <v>16</v>
      </c>
    </row>
    <row r="541" spans="1:8" s="88" customFormat="1" ht="21.95" customHeight="1">
      <c r="A541" s="81">
        <f>Postacie!A540</f>
        <v>538</v>
      </c>
      <c r="B541" s="93" t="str">
        <f>Postacie!D540</f>
        <v>Braudel, Fernand</v>
      </c>
      <c r="C541" s="81">
        <v>5</v>
      </c>
      <c r="D541" s="81">
        <v>5</v>
      </c>
      <c r="E541" s="81">
        <v>5</v>
      </c>
      <c r="F541" s="81">
        <v>4</v>
      </c>
      <c r="G541" s="81">
        <v>4</v>
      </c>
      <c r="H541" s="81">
        <f t="shared" si="8"/>
        <v>23</v>
      </c>
    </row>
    <row r="542" spans="1:8" s="88" customFormat="1" ht="21.95" customHeight="1">
      <c r="A542" s="81">
        <f>Postacie!A541</f>
        <v>539</v>
      </c>
      <c r="B542" s="93" t="str">
        <f>Postacie!D541</f>
        <v>Dirac, Paul</v>
      </c>
      <c r="C542" s="81">
        <v>4</v>
      </c>
      <c r="D542" s="81">
        <v>5</v>
      </c>
      <c r="E542" s="81">
        <v>5</v>
      </c>
      <c r="F542" s="81">
        <v>3</v>
      </c>
      <c r="G542" s="81">
        <v>4</v>
      </c>
      <c r="H542" s="81">
        <f t="shared" si="8"/>
        <v>21</v>
      </c>
    </row>
    <row r="543" spans="1:8" s="88" customFormat="1" ht="21.95" customHeight="1">
      <c r="A543" s="81">
        <f>Postacie!A542</f>
        <v>540</v>
      </c>
      <c r="B543" s="93" t="str">
        <f>Postacie!D542</f>
        <v>Evans-Pritchard, E. E.</v>
      </c>
      <c r="C543" s="81">
        <v>2</v>
      </c>
      <c r="D543" s="81">
        <v>3</v>
      </c>
      <c r="E543" s="81">
        <v>2</v>
      </c>
      <c r="F543" s="81">
        <v>4</v>
      </c>
      <c r="G543" s="81">
        <v>2</v>
      </c>
      <c r="H543" s="81">
        <f t="shared" si="8"/>
        <v>13</v>
      </c>
    </row>
    <row r="544" spans="1:8" s="88" customFormat="1" ht="21.95" customHeight="1">
      <c r="A544" s="81">
        <f>Postacie!A543</f>
        <v>541</v>
      </c>
      <c r="B544" s="93" t="str">
        <f>Postacie!D543</f>
        <v>McClintock, Barbara</v>
      </c>
      <c r="C544" s="81">
        <v>4</v>
      </c>
      <c r="D544" s="81">
        <v>4</v>
      </c>
      <c r="E544" s="81">
        <v>5</v>
      </c>
      <c r="F544" s="81">
        <v>3</v>
      </c>
      <c r="G544" s="81">
        <v>4</v>
      </c>
      <c r="H544" s="81">
        <f t="shared" si="8"/>
        <v>20</v>
      </c>
    </row>
    <row r="545" spans="1:8" s="88" customFormat="1" ht="21.95" customHeight="1">
      <c r="A545" s="81">
        <f>Postacie!A544</f>
        <v>542</v>
      </c>
      <c r="B545" s="93" t="str">
        <f>Postacie!D544</f>
        <v>Parsons, Talcott</v>
      </c>
      <c r="C545" s="81">
        <v>2</v>
      </c>
      <c r="D545" s="81">
        <v>3</v>
      </c>
      <c r="E545" s="81">
        <v>4</v>
      </c>
      <c r="F545" s="81">
        <v>1</v>
      </c>
      <c r="G545" s="81">
        <v>2</v>
      </c>
      <c r="H545" s="81">
        <f t="shared" si="8"/>
        <v>12</v>
      </c>
    </row>
    <row r="546" spans="1:8" s="88" customFormat="1" ht="21.95" customHeight="1">
      <c r="A546" s="81">
        <f>Postacie!A545</f>
        <v>543</v>
      </c>
      <c r="B546" s="93" t="str">
        <f>Postacie!D545</f>
        <v>Popper, Karl</v>
      </c>
      <c r="C546" s="81">
        <v>4</v>
      </c>
      <c r="D546" s="81">
        <v>4</v>
      </c>
      <c r="E546" s="81">
        <v>5</v>
      </c>
      <c r="F546" s="81">
        <v>3</v>
      </c>
      <c r="G546" s="81">
        <v>4</v>
      </c>
      <c r="H546" s="81">
        <f t="shared" si="8"/>
        <v>20</v>
      </c>
    </row>
    <row r="547" spans="1:8" s="88" customFormat="1" ht="21.95" customHeight="1">
      <c r="A547" s="81">
        <f>Postacie!A546</f>
        <v>544</v>
      </c>
      <c r="B547" s="93" t="str">
        <f>Postacie!D546</f>
        <v>Church, Alonzo</v>
      </c>
      <c r="C547" s="81">
        <v>3</v>
      </c>
      <c r="D547" s="81">
        <v>3</v>
      </c>
      <c r="E547" s="81">
        <v>3</v>
      </c>
      <c r="F547" s="81">
        <v>4</v>
      </c>
      <c r="G547" s="81">
        <v>4</v>
      </c>
      <c r="H547" s="81">
        <f t="shared" si="8"/>
        <v>17</v>
      </c>
    </row>
    <row r="548" spans="1:8" s="88" customFormat="1" ht="21.95" customHeight="1">
      <c r="A548" s="81">
        <f>Postacie!A547</f>
        <v>545</v>
      </c>
      <c r="B548" s="93" t="str">
        <f>Postacie!D547</f>
        <v>Kołmogorow, Andriej</v>
      </c>
      <c r="C548" s="81">
        <v>3</v>
      </c>
      <c r="D548" s="81">
        <v>3</v>
      </c>
      <c r="E548" s="81">
        <v>4</v>
      </c>
      <c r="F548" s="81">
        <v>4</v>
      </c>
      <c r="G548" s="81">
        <v>4</v>
      </c>
      <c r="H548" s="81">
        <f t="shared" si="8"/>
        <v>18</v>
      </c>
    </row>
    <row r="549" spans="1:8" s="88" customFormat="1" ht="21.95" customHeight="1">
      <c r="A549" s="81">
        <f>Postacie!A548</f>
        <v>546</v>
      </c>
      <c r="B549" s="93" t="str">
        <f>Postacie!D548</f>
        <v>Lorenz, Konrad</v>
      </c>
      <c r="C549" s="81">
        <v>3</v>
      </c>
      <c r="D549" s="81">
        <v>3</v>
      </c>
      <c r="E549" s="81">
        <v>3</v>
      </c>
      <c r="F549" s="81">
        <v>2</v>
      </c>
      <c r="G549" s="81">
        <v>2</v>
      </c>
      <c r="H549" s="81">
        <f t="shared" si="8"/>
        <v>13</v>
      </c>
    </row>
    <row r="550" spans="1:8" s="88" customFormat="1" ht="21.95" customHeight="1">
      <c r="A550" s="81">
        <f>Postacie!A549</f>
        <v>547</v>
      </c>
      <c r="B550" s="93" t="str">
        <f>Postacie!D549</f>
        <v>Neumann, John von</v>
      </c>
      <c r="C550" s="81">
        <v>5</v>
      </c>
      <c r="D550" s="81">
        <v>5</v>
      </c>
      <c r="E550" s="81">
        <v>5</v>
      </c>
      <c r="F550" s="81">
        <v>5</v>
      </c>
      <c r="G550" s="81">
        <v>5</v>
      </c>
      <c r="H550" s="81">
        <f t="shared" si="8"/>
        <v>25</v>
      </c>
    </row>
    <row r="551" spans="1:8" s="88" customFormat="1" ht="21.95" customHeight="1">
      <c r="A551" s="81">
        <f>Postacie!A550</f>
        <v>548</v>
      </c>
      <c r="B551" s="93" t="str">
        <f>Postacie!D550</f>
        <v>Bateson, Gregory</v>
      </c>
      <c r="C551" s="81">
        <v>3</v>
      </c>
      <c r="D551" s="81">
        <v>1</v>
      </c>
      <c r="E551" s="81">
        <v>2</v>
      </c>
      <c r="F551" s="81">
        <v>2</v>
      </c>
      <c r="G551" s="81">
        <v>2</v>
      </c>
      <c r="H551" s="81">
        <f t="shared" si="8"/>
        <v>10</v>
      </c>
    </row>
    <row r="552" spans="1:8" s="88" customFormat="1" ht="21.95" customHeight="1">
      <c r="A552" s="81">
        <f>Postacie!A551</f>
        <v>549</v>
      </c>
      <c r="B552" s="93" t="str">
        <f>Postacie!D551</f>
        <v>Mayr, Ernst</v>
      </c>
      <c r="C552" s="81">
        <v>3</v>
      </c>
      <c r="D552" s="81">
        <v>3</v>
      </c>
      <c r="E552" s="81">
        <v>4</v>
      </c>
      <c r="F552" s="81">
        <v>4</v>
      </c>
      <c r="G552" s="81">
        <v>4</v>
      </c>
      <c r="H552" s="81">
        <f t="shared" si="8"/>
        <v>18</v>
      </c>
    </row>
    <row r="553" spans="1:8" s="88" customFormat="1" ht="21.95" customHeight="1">
      <c r="A553" s="81">
        <f>Postacie!A552</f>
        <v>550</v>
      </c>
      <c r="B553" s="93" t="str">
        <f>Postacie!D552</f>
        <v>Oppenheimer, J. Robert</v>
      </c>
      <c r="C553" s="81">
        <v>3</v>
      </c>
      <c r="D553" s="81">
        <v>3</v>
      </c>
      <c r="E553" s="81">
        <v>2</v>
      </c>
      <c r="F553" s="81">
        <v>2</v>
      </c>
      <c r="G553" s="81">
        <v>2</v>
      </c>
      <c r="H553" s="81">
        <f t="shared" si="8"/>
        <v>12</v>
      </c>
    </row>
    <row r="554" spans="1:8" s="88" customFormat="1" ht="21.95" customHeight="1">
      <c r="A554" s="81">
        <f>Postacie!A553</f>
        <v>551</v>
      </c>
      <c r="B554" s="93" t="str">
        <f>Postacie!D553</f>
        <v>Skinner, B.F.</v>
      </c>
      <c r="C554" s="81">
        <v>3</v>
      </c>
      <c r="D554" s="81">
        <v>2</v>
      </c>
      <c r="E554" s="81">
        <v>3</v>
      </c>
      <c r="F554" s="81">
        <v>3</v>
      </c>
      <c r="G554" s="81">
        <v>3</v>
      </c>
      <c r="H554" s="81">
        <f t="shared" si="8"/>
        <v>14</v>
      </c>
    </row>
    <row r="555" spans="1:8" s="88" customFormat="1" ht="21.95" customHeight="1">
      <c r="A555" s="81">
        <f>Postacie!A554</f>
        <v>552</v>
      </c>
      <c r="B555" s="93" t="str">
        <f>Postacie!D554</f>
        <v>Sartre, Jean-Paul</v>
      </c>
      <c r="C555" s="81">
        <v>3</v>
      </c>
      <c r="D555" s="81">
        <v>3</v>
      </c>
      <c r="E555" s="81">
        <v>2</v>
      </c>
      <c r="F555" s="81">
        <v>3</v>
      </c>
      <c r="G555" s="81">
        <v>3</v>
      </c>
      <c r="H555" s="81">
        <f t="shared" si="8"/>
        <v>14</v>
      </c>
    </row>
    <row r="556" spans="1:8" s="88" customFormat="1" ht="21.95" customHeight="1">
      <c r="A556" s="81">
        <f>Postacie!A555</f>
        <v>553</v>
      </c>
      <c r="B556" s="93" t="str">
        <f>Postacie!D555</f>
        <v>Arendt, Hannah</v>
      </c>
      <c r="C556" s="81">
        <v>4</v>
      </c>
      <c r="D556" s="81">
        <v>5</v>
      </c>
      <c r="E556" s="81">
        <v>4</v>
      </c>
      <c r="F556" s="81">
        <v>3</v>
      </c>
      <c r="G556" s="81">
        <v>4</v>
      </c>
      <c r="H556" s="81">
        <f t="shared" si="8"/>
        <v>20</v>
      </c>
    </row>
    <row r="557" spans="1:8" s="88" customFormat="1" ht="21.95" customHeight="1">
      <c r="A557" s="81">
        <f>Postacie!A556</f>
        <v>554</v>
      </c>
      <c r="B557" s="93" t="str">
        <f>Postacie!D556</f>
        <v>Gödel, Kurt</v>
      </c>
      <c r="C557" s="81">
        <v>5</v>
      </c>
      <c r="D557" s="81">
        <v>5</v>
      </c>
      <c r="E557" s="81">
        <v>5</v>
      </c>
      <c r="F557" s="81">
        <v>5</v>
      </c>
      <c r="G557" s="81">
        <v>5</v>
      </c>
      <c r="H557" s="81">
        <f t="shared" si="8"/>
        <v>25</v>
      </c>
    </row>
    <row r="558" spans="1:8" s="88" customFormat="1" ht="21.95" customHeight="1">
      <c r="A558" s="81">
        <f>Postacie!A557</f>
        <v>555</v>
      </c>
      <c r="B558" s="93" t="str">
        <f>Postacie!D557</f>
        <v>Hess, Harry</v>
      </c>
      <c r="C558" s="81">
        <v>3</v>
      </c>
      <c r="D558" s="81">
        <v>3</v>
      </c>
      <c r="E558" s="81">
        <v>4</v>
      </c>
      <c r="F558" s="81">
        <v>4</v>
      </c>
      <c r="G558" s="81">
        <v>4</v>
      </c>
      <c r="H558" s="81">
        <f t="shared" si="8"/>
        <v>18</v>
      </c>
    </row>
    <row r="559" spans="1:8" s="88" customFormat="1" ht="21.95" customHeight="1">
      <c r="A559" s="81">
        <f>Postacie!A558</f>
        <v>556</v>
      </c>
      <c r="B559" s="93" t="str">
        <f>Postacie!D558</f>
        <v>Hopper, Grace</v>
      </c>
      <c r="C559" s="81">
        <v>3</v>
      </c>
      <c r="D559" s="81">
        <v>4</v>
      </c>
      <c r="E559" s="81">
        <v>3</v>
      </c>
      <c r="F559" s="81">
        <v>3</v>
      </c>
      <c r="G559" s="81">
        <v>3</v>
      </c>
      <c r="H559" s="81">
        <f t="shared" si="8"/>
        <v>16</v>
      </c>
    </row>
    <row r="560" spans="1:8" s="88" customFormat="1" ht="21.95" customHeight="1">
      <c r="A560" s="81">
        <f>Postacie!A559</f>
        <v>557</v>
      </c>
      <c r="B560" s="93" t="str">
        <f>Postacie!D559</f>
        <v>Levinas, Emmanuel</v>
      </c>
      <c r="C560" s="81">
        <v>4</v>
      </c>
      <c r="D560" s="81">
        <v>4</v>
      </c>
      <c r="E560" s="81">
        <v>3</v>
      </c>
      <c r="F560" s="81">
        <v>4</v>
      </c>
      <c r="G560" s="81">
        <v>3</v>
      </c>
      <c r="H560" s="81">
        <f t="shared" si="8"/>
        <v>18</v>
      </c>
    </row>
    <row r="561" spans="1:8" s="88" customFormat="1" ht="21.95" customHeight="1">
      <c r="A561" s="81">
        <f>Postacie!A560</f>
        <v>558</v>
      </c>
      <c r="B561" s="93" t="str">
        <f>Postacie!D560</f>
        <v>Carson, Rachel</v>
      </c>
      <c r="C561" s="81">
        <v>3</v>
      </c>
      <c r="D561" s="81">
        <v>4</v>
      </c>
      <c r="E561" s="81">
        <v>3</v>
      </c>
      <c r="F561" s="81">
        <v>3</v>
      </c>
      <c r="G561" s="81">
        <v>3</v>
      </c>
      <c r="H561" s="81">
        <f t="shared" si="8"/>
        <v>16</v>
      </c>
    </row>
    <row r="562" spans="1:8" s="88" customFormat="1" ht="21.95" customHeight="1">
      <c r="A562" s="81">
        <f>Postacie!A561</f>
        <v>559</v>
      </c>
      <c r="B562" s="93" t="str">
        <f>Postacie!D561</f>
        <v>Beauvoir, Simone de</v>
      </c>
      <c r="C562" s="81">
        <v>4</v>
      </c>
      <c r="D562" s="81">
        <v>3</v>
      </c>
      <c r="E562" s="81">
        <v>3</v>
      </c>
      <c r="F562" s="81">
        <v>3</v>
      </c>
      <c r="G562" s="81">
        <v>3</v>
      </c>
      <c r="H562" s="81">
        <f t="shared" si="8"/>
        <v>16</v>
      </c>
    </row>
    <row r="563" spans="1:8" s="88" customFormat="1" ht="21.95" customHeight="1">
      <c r="A563" s="81">
        <f>Postacie!A562</f>
        <v>560</v>
      </c>
      <c r="B563" s="93" t="str">
        <f>Postacie!D562</f>
        <v>Lévi-Strauss, Claude</v>
      </c>
      <c r="C563" s="81">
        <v>4</v>
      </c>
      <c r="D563" s="81">
        <v>4</v>
      </c>
      <c r="E563" s="81">
        <v>4</v>
      </c>
      <c r="F563" s="81">
        <v>3</v>
      </c>
      <c r="G563" s="81">
        <v>4</v>
      </c>
      <c r="H563" s="81">
        <f t="shared" si="8"/>
        <v>19</v>
      </c>
    </row>
    <row r="564" spans="1:8" s="88" customFormat="1" ht="21.95" customHeight="1">
      <c r="A564" s="81">
        <f>Postacie!A563</f>
        <v>561</v>
      </c>
      <c r="B564" s="93" t="str">
        <f>Postacie!D563</f>
        <v>Quine, Willard Van Orman</v>
      </c>
      <c r="C564" s="81">
        <v>4</v>
      </c>
      <c r="D564" s="81">
        <v>4</v>
      </c>
      <c r="E564" s="81">
        <v>4</v>
      </c>
      <c r="F564" s="81">
        <v>4</v>
      </c>
      <c r="G564" s="81">
        <v>4</v>
      </c>
      <c r="H564" s="81">
        <f t="shared" si="8"/>
        <v>20</v>
      </c>
    </row>
    <row r="565" spans="1:8" s="88" customFormat="1" ht="21.95" customHeight="1">
      <c r="A565" s="81">
        <f>Postacie!A564</f>
        <v>562</v>
      </c>
      <c r="B565" s="93" t="str">
        <f>Postacie!D564</f>
        <v>Berlin, Isaiah</v>
      </c>
      <c r="C565" s="81">
        <v>4</v>
      </c>
      <c r="D565" s="81">
        <v>4</v>
      </c>
      <c r="E565" s="81">
        <v>3</v>
      </c>
      <c r="F565" s="81">
        <v>3</v>
      </c>
      <c r="G565" s="81">
        <v>3</v>
      </c>
      <c r="H565" s="81">
        <f t="shared" si="8"/>
        <v>17</v>
      </c>
    </row>
    <row r="566" spans="1:8" s="88" customFormat="1" ht="21.95" customHeight="1">
      <c r="A566" s="81">
        <f>Postacie!A565</f>
        <v>563</v>
      </c>
      <c r="B566" s="93" t="str">
        <f>Postacie!D565</f>
        <v>Chandrasekhar, Subrahmanyan</v>
      </c>
      <c r="C566" s="81">
        <v>3</v>
      </c>
      <c r="D566" s="81">
        <v>3</v>
      </c>
      <c r="E566" s="81">
        <v>3</v>
      </c>
      <c r="F566" s="81">
        <v>4</v>
      </c>
      <c r="G566" s="81">
        <v>4</v>
      </c>
      <c r="H566" s="81">
        <f t="shared" si="8"/>
        <v>17</v>
      </c>
    </row>
    <row r="567" spans="1:8" s="88" customFormat="1" ht="21.95" customHeight="1">
      <c r="A567" s="81">
        <f>Postacie!A566</f>
        <v>564</v>
      </c>
      <c r="B567" s="93" t="str">
        <f>Postacie!D566</f>
        <v>Coase, Ronald H.</v>
      </c>
      <c r="C567" s="81">
        <v>5</v>
      </c>
      <c r="D567" s="81">
        <v>5</v>
      </c>
      <c r="E567" s="81">
        <v>4</v>
      </c>
      <c r="F567" s="81">
        <v>4</v>
      </c>
      <c r="G567" s="81">
        <v>3</v>
      </c>
      <c r="H567" s="81">
        <f t="shared" si="8"/>
        <v>21</v>
      </c>
    </row>
    <row r="568" spans="1:8" s="88" customFormat="1" ht="21.95" customHeight="1">
      <c r="A568" s="81">
        <f>Postacie!A567</f>
        <v>565</v>
      </c>
      <c r="B568" s="93" t="str">
        <f>Postacie!D567</f>
        <v>Hodgkin, Dorothy Crowfoot</v>
      </c>
      <c r="C568" s="81">
        <v>4</v>
      </c>
      <c r="D568" s="81">
        <v>4</v>
      </c>
      <c r="E568" s="81">
        <v>3</v>
      </c>
      <c r="F568" s="81">
        <v>4</v>
      </c>
      <c r="G568" s="81">
        <v>3</v>
      </c>
      <c r="H568" s="81">
        <f t="shared" si="8"/>
        <v>18</v>
      </c>
    </row>
    <row r="569" spans="1:8" s="88" customFormat="1" ht="21.95" customHeight="1">
      <c r="A569" s="81">
        <f>Postacie!A568</f>
        <v>566</v>
      </c>
      <c r="B569" s="93" t="str">
        <f>Postacie!D568</f>
        <v>Merton, Robert K.</v>
      </c>
      <c r="C569" s="81">
        <v>3</v>
      </c>
      <c r="D569" s="81">
        <v>3</v>
      </c>
      <c r="E569" s="81">
        <v>3</v>
      </c>
      <c r="F569" s="81">
        <v>3</v>
      </c>
      <c r="G569" s="81">
        <v>3</v>
      </c>
      <c r="H569" s="81">
        <f t="shared" si="8"/>
        <v>15</v>
      </c>
    </row>
    <row r="570" spans="1:8" s="88" customFormat="1" ht="21.95" customHeight="1">
      <c r="A570" s="81">
        <f>Postacie!A569</f>
        <v>567</v>
      </c>
      <c r="B570" s="93" t="str">
        <f>Postacie!D569</f>
        <v>Monod, Jacques</v>
      </c>
      <c r="C570" s="81">
        <v>4</v>
      </c>
      <c r="D570" s="81">
        <v>4</v>
      </c>
      <c r="E570" s="81">
        <v>3</v>
      </c>
      <c r="F570" s="81">
        <v>4</v>
      </c>
      <c r="G570" s="81">
        <v>3</v>
      </c>
      <c r="H570" s="81">
        <f t="shared" si="8"/>
        <v>18</v>
      </c>
    </row>
    <row r="571" spans="1:8" s="88" customFormat="1" ht="21.95" customHeight="1">
      <c r="A571" s="81">
        <f>Postacie!A570</f>
        <v>568</v>
      </c>
      <c r="B571" s="93" t="str">
        <f>Postacie!D570</f>
        <v>Friedman, Milton</v>
      </c>
      <c r="C571" s="81">
        <v>3</v>
      </c>
      <c r="D571" s="81">
        <v>3</v>
      </c>
      <c r="E571" s="81">
        <v>3</v>
      </c>
      <c r="F571" s="81">
        <v>3</v>
      </c>
      <c r="G571" s="81">
        <v>3</v>
      </c>
      <c r="H571" s="81">
        <f t="shared" si="8"/>
        <v>15</v>
      </c>
    </row>
    <row r="572" spans="1:8" s="88" customFormat="1" ht="21.95" customHeight="1">
      <c r="A572" s="81">
        <f>Postacie!A571</f>
        <v>569</v>
      </c>
      <c r="B572" s="93" t="str">
        <f>Postacie!D571</f>
        <v>Turing, Alan</v>
      </c>
      <c r="C572" s="81">
        <v>5</v>
      </c>
      <c r="D572" s="81">
        <v>5</v>
      </c>
      <c r="E572" s="81">
        <v>5</v>
      </c>
      <c r="F572" s="81">
        <v>5</v>
      </c>
      <c r="G572" s="81">
        <v>5</v>
      </c>
      <c r="H572" s="81">
        <f t="shared" si="8"/>
        <v>25</v>
      </c>
    </row>
    <row r="573" spans="1:8" s="88" customFormat="1" ht="21.95" customHeight="1">
      <c r="A573" s="81">
        <f>Postacie!A572</f>
        <v>570</v>
      </c>
      <c r="B573" s="93" t="str">
        <f>Postacie!D572</f>
        <v>Ricoeur, Paul</v>
      </c>
      <c r="C573" s="81">
        <v>4</v>
      </c>
      <c r="D573" s="81">
        <v>4</v>
      </c>
      <c r="E573" s="81">
        <v>3</v>
      </c>
      <c r="F573" s="81">
        <v>3</v>
      </c>
      <c r="G573" s="81">
        <v>3</v>
      </c>
      <c r="H573" s="81">
        <f t="shared" si="8"/>
        <v>17</v>
      </c>
    </row>
    <row r="574" spans="1:8" s="88" customFormat="1" ht="21.95" customHeight="1">
      <c r="A574" s="81">
        <f>Postacie!A573</f>
        <v>571</v>
      </c>
      <c r="B574" s="93" t="str">
        <f>Postacie!D573</f>
        <v>Salk, Jonas</v>
      </c>
      <c r="C574" s="81">
        <v>4</v>
      </c>
      <c r="D574" s="81">
        <v>3</v>
      </c>
      <c r="E574" s="81">
        <v>3</v>
      </c>
      <c r="F574" s="81">
        <v>4</v>
      </c>
      <c r="G574" s="81">
        <v>3</v>
      </c>
      <c r="H574" s="81">
        <f t="shared" si="8"/>
        <v>17</v>
      </c>
    </row>
    <row r="575" spans="1:8" s="88" customFormat="1" ht="21.95" customHeight="1">
      <c r="A575" s="81">
        <f>Postacie!A574</f>
        <v>572</v>
      </c>
      <c r="B575" s="93" t="str">
        <f>Postacie!D574</f>
        <v>Samuelson, Paul</v>
      </c>
      <c r="C575" s="81">
        <v>3</v>
      </c>
      <c r="D575" s="81">
        <v>3</v>
      </c>
      <c r="E575" s="81">
        <v>4</v>
      </c>
      <c r="F575" s="81">
        <v>4</v>
      </c>
      <c r="G575" s="81">
        <v>3</v>
      </c>
      <c r="H575" s="81">
        <f t="shared" si="8"/>
        <v>17</v>
      </c>
    </row>
    <row r="576" spans="1:8" s="88" customFormat="1" ht="21.95" customHeight="1">
      <c r="A576" s="81">
        <f>Postacie!A575</f>
        <v>573</v>
      </c>
      <c r="B576" s="93" t="str">
        <f>Postacie!D575</f>
        <v>Crick, Francis</v>
      </c>
      <c r="C576" s="81">
        <v>5</v>
      </c>
      <c r="D576" s="81">
        <v>5</v>
      </c>
      <c r="E576" s="81">
        <v>5</v>
      </c>
      <c r="F576" s="81">
        <v>5</v>
      </c>
      <c r="G576" s="81">
        <v>5</v>
      </c>
      <c r="H576" s="81">
        <f t="shared" si="8"/>
        <v>25</v>
      </c>
    </row>
    <row r="577" spans="1:8" s="88" customFormat="1" ht="21.95" customHeight="1">
      <c r="A577" s="81">
        <f>Postacie!A576</f>
        <v>574</v>
      </c>
      <c r="B577" s="93" t="str">
        <f>Postacie!D576</f>
        <v>Shannon, Claude</v>
      </c>
      <c r="C577" s="81">
        <v>5</v>
      </c>
      <c r="D577" s="81">
        <v>5</v>
      </c>
      <c r="E577" s="81">
        <v>5</v>
      </c>
      <c r="F577" s="81">
        <v>5</v>
      </c>
      <c r="G577" s="81">
        <v>5</v>
      </c>
      <c r="H577" s="81">
        <f t="shared" si="8"/>
        <v>25</v>
      </c>
    </row>
    <row r="578" spans="1:8" s="88" customFormat="1" ht="21.95" customHeight="1">
      <c r="A578" s="81">
        <f>Postacie!A577</f>
        <v>575</v>
      </c>
      <c r="B578" s="82" t="str">
        <f>Postacie!D577</f>
        <v>McNeill, William H.</v>
      </c>
      <c r="C578" s="81">
        <v>4</v>
      </c>
      <c r="D578" s="81">
        <v>5</v>
      </c>
      <c r="E578" s="81">
        <v>5</v>
      </c>
      <c r="F578" s="81">
        <v>4</v>
      </c>
      <c r="G578" s="81">
        <v>4</v>
      </c>
      <c r="H578" s="81">
        <f t="shared" si="8"/>
        <v>22</v>
      </c>
    </row>
    <row r="579" spans="1:8" s="88" customFormat="1" ht="21.95" customHeight="1">
      <c r="A579" s="81">
        <f>Postacie!A578</f>
        <v>576</v>
      </c>
      <c r="B579" s="82" t="str">
        <f>Postacie!D578</f>
        <v>Feynman, Richard</v>
      </c>
      <c r="C579" s="81">
        <v>4</v>
      </c>
      <c r="D579" s="81">
        <v>4</v>
      </c>
      <c r="E579" s="81">
        <v>3</v>
      </c>
      <c r="F579" s="81">
        <v>3</v>
      </c>
      <c r="G579" s="81">
        <v>3</v>
      </c>
      <c r="H579" s="81">
        <f t="shared" si="8"/>
        <v>17</v>
      </c>
    </row>
    <row r="580" spans="1:8" s="88" customFormat="1" ht="21.95" customHeight="1">
      <c r="A580" s="81">
        <f>Postacie!A579</f>
        <v>577</v>
      </c>
      <c r="B580" s="82" t="str">
        <f>Postacie!D579</f>
        <v>Franklin, Rosalind</v>
      </c>
      <c r="C580" s="81">
        <v>4</v>
      </c>
      <c r="D580" s="81">
        <v>3</v>
      </c>
      <c r="E580" s="81">
        <v>3</v>
      </c>
      <c r="F580" s="81">
        <v>3</v>
      </c>
      <c r="G580" s="81">
        <v>3</v>
      </c>
      <c r="H580" s="81">
        <f t="shared" ref="H580:H624" si="9">SUM(C580:G580)</f>
        <v>16</v>
      </c>
    </row>
    <row r="581" spans="1:8" s="88" customFormat="1" ht="21.95" customHeight="1">
      <c r="A581" s="94">
        <f>Postacie!A580</f>
        <v>578</v>
      </c>
      <c r="B581" s="95" t="str">
        <f>Postacie!D580</f>
        <v>Hall, Alfred Rupert</v>
      </c>
      <c r="C581" s="94">
        <v>3</v>
      </c>
      <c r="D581" s="94">
        <v>3</v>
      </c>
      <c r="E581" s="94">
        <v>3</v>
      </c>
      <c r="F581" s="94">
        <v>3</v>
      </c>
      <c r="G581" s="94">
        <v>2</v>
      </c>
      <c r="H581" s="94">
        <f t="shared" si="9"/>
        <v>14</v>
      </c>
    </row>
    <row r="582" spans="1:8" s="88" customFormat="1" ht="21.95" customHeight="1">
      <c r="A582" s="94">
        <f>Postacie!A581</f>
        <v>579</v>
      </c>
      <c r="B582" s="95" t="str">
        <f>Postacie!D581</f>
        <v>North, Douglass</v>
      </c>
      <c r="C582" s="94">
        <v>3</v>
      </c>
      <c r="D582" s="94">
        <v>3</v>
      </c>
      <c r="E582" s="94">
        <v>4</v>
      </c>
      <c r="F582" s="94">
        <v>4</v>
      </c>
      <c r="G582" s="94">
        <v>5</v>
      </c>
      <c r="H582" s="94">
        <f t="shared" si="9"/>
        <v>19</v>
      </c>
    </row>
    <row r="583" spans="1:8" s="88" customFormat="1" ht="21.95" customHeight="1">
      <c r="A583" s="94">
        <f>Postacie!A582</f>
        <v>580</v>
      </c>
      <c r="B583" s="95" t="str">
        <f>Postacie!D582</f>
        <v>Turner, Victor</v>
      </c>
      <c r="C583" s="94">
        <v>2</v>
      </c>
      <c r="D583" s="94">
        <v>3</v>
      </c>
      <c r="E583" s="94">
        <v>2</v>
      </c>
      <c r="F583" s="94">
        <v>5</v>
      </c>
      <c r="G583" s="94">
        <v>2</v>
      </c>
      <c r="H583" s="94">
        <f t="shared" si="9"/>
        <v>14</v>
      </c>
    </row>
    <row r="584" spans="1:8" s="88" customFormat="1" ht="21.95" customHeight="1">
      <c r="A584" s="94">
        <f>Postacie!A583</f>
        <v>581</v>
      </c>
      <c r="B584" s="95" t="str">
        <f>Postacie!D583</f>
        <v>Douglas, Mary</v>
      </c>
      <c r="C584" s="94">
        <v>3</v>
      </c>
      <c r="D584" s="94">
        <v>4</v>
      </c>
      <c r="E584" s="94">
        <v>3</v>
      </c>
      <c r="F584" s="94">
        <v>3</v>
      </c>
      <c r="G584" s="94">
        <v>3</v>
      </c>
      <c r="H584" s="94">
        <f t="shared" si="9"/>
        <v>16</v>
      </c>
    </row>
    <row r="585" spans="1:8" s="88" customFormat="1" ht="21.95" customHeight="1">
      <c r="A585" s="94">
        <f>Postacie!A584</f>
        <v>582</v>
      </c>
      <c r="B585" s="95" t="str">
        <f>Postacie!D584</f>
        <v>Rawls, John</v>
      </c>
      <c r="C585" s="94">
        <v>4</v>
      </c>
      <c r="D585" s="94">
        <v>4</v>
      </c>
      <c r="E585" s="94">
        <v>4</v>
      </c>
      <c r="F585" s="94">
        <v>3</v>
      </c>
      <c r="G585" s="94">
        <v>4</v>
      </c>
      <c r="H585" s="94">
        <f t="shared" si="9"/>
        <v>19</v>
      </c>
    </row>
    <row r="586" spans="1:8" ht="21.95" customHeight="1">
      <c r="A586" s="100">
        <f>Postacie!A585</f>
        <v>583</v>
      </c>
      <c r="B586" s="101" t="str">
        <f>Postacie!D585</f>
        <v>Kuhn, Thomas</v>
      </c>
      <c r="C586" s="100">
        <v>4</v>
      </c>
      <c r="D586" s="100">
        <v>4</v>
      </c>
      <c r="E586" s="100">
        <v>4</v>
      </c>
      <c r="F586" s="100">
        <v>3</v>
      </c>
      <c r="G586" s="100">
        <v>4</v>
      </c>
      <c r="H586" s="103">
        <f t="shared" si="9"/>
        <v>19</v>
      </c>
    </row>
    <row r="587" spans="1:8" ht="21.95" customHeight="1">
      <c r="A587" s="104">
        <f>Postacie!A586</f>
        <v>584</v>
      </c>
      <c r="B587" s="105" t="str">
        <f>Postacie!D586</f>
        <v>Lakatos, Imre</v>
      </c>
      <c r="C587" s="104">
        <v>4</v>
      </c>
      <c r="D587" s="104">
        <v>4</v>
      </c>
      <c r="E587" s="104">
        <v>4</v>
      </c>
      <c r="F587" s="104">
        <v>4</v>
      </c>
      <c r="G587" s="104">
        <v>4</v>
      </c>
      <c r="H587" s="107">
        <f t="shared" si="9"/>
        <v>20</v>
      </c>
    </row>
    <row r="588" spans="1:8" ht="21.95" customHeight="1">
      <c r="A588" s="100">
        <f>Postacie!A587</f>
        <v>585</v>
      </c>
      <c r="B588" s="101" t="str">
        <f>Postacie!D587</f>
        <v>Chaunu, Pierre</v>
      </c>
      <c r="C588" s="100">
        <v>3</v>
      </c>
      <c r="D588" s="100">
        <v>3</v>
      </c>
      <c r="E588" s="100">
        <v>4</v>
      </c>
      <c r="F588" s="100">
        <v>4</v>
      </c>
      <c r="G588" s="100">
        <v>3</v>
      </c>
      <c r="H588" s="103">
        <f t="shared" si="9"/>
        <v>17</v>
      </c>
    </row>
    <row r="589" spans="1:8" ht="21.95" customHeight="1">
      <c r="A589" s="104">
        <f>Postacie!A588</f>
        <v>586</v>
      </c>
      <c r="B589" s="105" t="str">
        <f>Postacie!D588</f>
        <v>Delumeau, Jean</v>
      </c>
      <c r="C589" s="104">
        <v>4</v>
      </c>
      <c r="D589" s="104">
        <v>4</v>
      </c>
      <c r="E589" s="104">
        <v>4</v>
      </c>
      <c r="F589" s="104">
        <v>4</v>
      </c>
      <c r="G589" s="104">
        <v>3</v>
      </c>
      <c r="H589" s="103">
        <f t="shared" si="9"/>
        <v>19</v>
      </c>
    </row>
    <row r="590" spans="1:8" ht="21.95" customHeight="1">
      <c r="A590" s="100">
        <f>Postacie!A589</f>
        <v>587</v>
      </c>
      <c r="B590" s="101" t="str">
        <f>Postacie!D589</f>
        <v>Girard, René</v>
      </c>
      <c r="C590" s="100">
        <v>4</v>
      </c>
      <c r="D590" s="100">
        <v>3</v>
      </c>
      <c r="E590" s="100">
        <v>4</v>
      </c>
      <c r="F590" s="100">
        <v>4</v>
      </c>
      <c r="G590" s="100">
        <v>4</v>
      </c>
      <c r="H590" s="109">
        <f t="shared" si="9"/>
        <v>19</v>
      </c>
    </row>
    <row r="591" spans="1:8" ht="21.95" customHeight="1">
      <c r="A591" s="104">
        <f>Postacie!A590</f>
        <v>588</v>
      </c>
      <c r="B591" s="105" t="str">
        <f>Postacie!D590</f>
        <v>Becker, Ernest</v>
      </c>
      <c r="C591" s="104">
        <v>1</v>
      </c>
      <c r="D591" s="104">
        <v>1</v>
      </c>
      <c r="E591" s="104">
        <v>2</v>
      </c>
      <c r="F591" s="104">
        <v>2</v>
      </c>
      <c r="G591" s="104">
        <v>4</v>
      </c>
      <c r="H591" s="111">
        <f t="shared" si="9"/>
        <v>10</v>
      </c>
    </row>
    <row r="592" spans="1:8" ht="21.95" customHeight="1">
      <c r="A592" s="100">
        <f>Postacie!A591</f>
        <v>589</v>
      </c>
      <c r="B592" s="101" t="str">
        <f>Postacie!D591</f>
        <v>Landes, David S.</v>
      </c>
      <c r="C592" s="100">
        <v>2</v>
      </c>
      <c r="D592" s="100">
        <v>2</v>
      </c>
      <c r="E592" s="100">
        <v>2</v>
      </c>
      <c r="F592" s="100">
        <v>2</v>
      </c>
      <c r="G592" s="100">
        <v>2</v>
      </c>
      <c r="H592" s="113">
        <f t="shared" si="9"/>
        <v>10</v>
      </c>
    </row>
    <row r="593" spans="1:8" ht="21.95" customHeight="1">
      <c r="A593" s="104">
        <f>Postacie!A592</f>
        <v>590</v>
      </c>
      <c r="B593" s="105" t="str">
        <f>Postacie!D592</f>
        <v>Le Goff, Jacques</v>
      </c>
      <c r="C593" s="104">
        <v>4</v>
      </c>
      <c r="D593" s="104">
        <v>4</v>
      </c>
      <c r="E593" s="104">
        <v>3</v>
      </c>
      <c r="F593" s="104">
        <v>4</v>
      </c>
      <c r="G593" s="104">
        <v>2</v>
      </c>
      <c r="H593" s="109">
        <f t="shared" si="9"/>
        <v>17</v>
      </c>
    </row>
    <row r="594" spans="1:8" ht="21.95" customHeight="1">
      <c r="A594" s="100">
        <f>Postacie!A593</f>
        <v>591</v>
      </c>
      <c r="B594" s="101" t="str">
        <f>Postacie!D593</f>
        <v>Mandelbrot, Benoît</v>
      </c>
      <c r="C594" s="100">
        <v>4</v>
      </c>
      <c r="D594" s="100">
        <v>4</v>
      </c>
      <c r="E594" s="100">
        <v>3</v>
      </c>
      <c r="F594" s="100">
        <v>3</v>
      </c>
      <c r="G594" s="100">
        <v>3</v>
      </c>
      <c r="H594" s="113">
        <f t="shared" si="9"/>
        <v>17</v>
      </c>
    </row>
    <row r="595" spans="1:8" ht="21.95" customHeight="1">
      <c r="A595" s="104">
        <f>Postacie!A594</f>
        <v>592</v>
      </c>
      <c r="B595" s="105" t="str">
        <f>Postacie!D594</f>
        <v>Solow, Robert M.</v>
      </c>
      <c r="C595" s="104">
        <v>4</v>
      </c>
      <c r="D595" s="104">
        <v>5</v>
      </c>
      <c r="E595" s="104">
        <v>4</v>
      </c>
      <c r="F595" s="104">
        <v>5</v>
      </c>
      <c r="G595" s="104">
        <v>2</v>
      </c>
      <c r="H595" s="115">
        <f t="shared" si="9"/>
        <v>20</v>
      </c>
    </row>
    <row r="596" spans="1:8" ht="21.95" customHeight="1">
      <c r="A596" s="100">
        <f>Postacie!A595</f>
        <v>593</v>
      </c>
      <c r="B596" s="101" t="str">
        <f>Postacie!D595</f>
        <v>Gellner, Ernest</v>
      </c>
      <c r="C596" s="100">
        <v>3</v>
      </c>
      <c r="D596" s="100">
        <v>3</v>
      </c>
      <c r="E596" s="100">
        <v>3</v>
      </c>
      <c r="F596" s="100">
        <v>2</v>
      </c>
      <c r="G596" s="100">
        <v>2</v>
      </c>
      <c r="H596" s="109">
        <f t="shared" si="9"/>
        <v>13</v>
      </c>
    </row>
    <row r="597" spans="1:8" ht="21.95" customHeight="1">
      <c r="A597" s="104">
        <f>Postacie!A596</f>
        <v>594</v>
      </c>
      <c r="B597" s="105" t="str">
        <f>Postacie!D596</f>
        <v>Foucault, Michel</v>
      </c>
      <c r="C597" s="104">
        <v>5</v>
      </c>
      <c r="D597" s="104">
        <v>4</v>
      </c>
      <c r="E597" s="104">
        <v>4</v>
      </c>
      <c r="F597" s="104">
        <v>3</v>
      </c>
      <c r="G597" s="104">
        <v>4</v>
      </c>
      <c r="H597" s="117">
        <f t="shared" si="9"/>
        <v>20</v>
      </c>
    </row>
    <row r="598" spans="1:8" ht="21.95" customHeight="1">
      <c r="A598" s="100">
        <f>Postacie!A597</f>
        <v>595</v>
      </c>
      <c r="B598" s="101" t="str">
        <f>Postacie!D597</f>
        <v>Geertz, Clifford</v>
      </c>
      <c r="C598" s="100">
        <v>4</v>
      </c>
      <c r="D598" s="100">
        <v>4</v>
      </c>
      <c r="E598" s="100">
        <v>3</v>
      </c>
      <c r="F598" s="100">
        <v>4</v>
      </c>
      <c r="G598" s="100">
        <v>3</v>
      </c>
      <c r="H598" s="119">
        <f t="shared" si="9"/>
        <v>18</v>
      </c>
    </row>
    <row r="599" spans="1:8" ht="21.95" customHeight="1">
      <c r="A599" s="104">
        <f>Postacie!A598</f>
        <v>596</v>
      </c>
      <c r="B599" s="105" t="str">
        <f>Postacie!D598</f>
        <v>Maddison, Angus</v>
      </c>
      <c r="C599" s="104">
        <v>5</v>
      </c>
      <c r="D599" s="104">
        <v>5</v>
      </c>
      <c r="E599" s="104">
        <v>5</v>
      </c>
      <c r="F599" s="104">
        <v>5</v>
      </c>
      <c r="G599" s="104">
        <v>4</v>
      </c>
      <c r="H599" s="121">
        <f t="shared" si="9"/>
        <v>24</v>
      </c>
    </row>
    <row r="600" spans="1:8" ht="21.95" customHeight="1">
      <c r="A600" s="100">
        <f>Postacie!A599</f>
        <v>597</v>
      </c>
      <c r="B600" s="101" t="str">
        <f>Postacie!D599</f>
        <v>Kołakowski, Leszek</v>
      </c>
      <c r="C600" s="100">
        <v>3</v>
      </c>
      <c r="D600" s="100">
        <v>3</v>
      </c>
      <c r="E600" s="100">
        <v>3</v>
      </c>
      <c r="F600" s="100">
        <v>3</v>
      </c>
      <c r="G600" s="100">
        <v>4</v>
      </c>
      <c r="H600" s="119">
        <f t="shared" si="9"/>
        <v>16</v>
      </c>
    </row>
    <row r="601" spans="1:8" ht="21.95" customHeight="1">
      <c r="A601" s="104">
        <f>Postacie!A600</f>
        <v>598</v>
      </c>
      <c r="B601" s="105" t="str">
        <f>Postacie!D600</f>
        <v>Minsky, Marvin</v>
      </c>
      <c r="C601" s="104">
        <v>4</v>
      </c>
      <c r="D601" s="104">
        <v>3</v>
      </c>
      <c r="E601" s="104">
        <v>4</v>
      </c>
      <c r="F601" s="104">
        <v>2</v>
      </c>
      <c r="G601" s="104">
        <v>3</v>
      </c>
      <c r="H601" s="107">
        <f t="shared" si="9"/>
        <v>16</v>
      </c>
    </row>
    <row r="602" spans="1:8" ht="21.95" customHeight="1">
      <c r="A602" s="100">
        <f>Postacie!A601</f>
        <v>599</v>
      </c>
      <c r="B602" s="101" t="str">
        <f>Postacie!D601</f>
        <v>Chomsky, Noam</v>
      </c>
      <c r="C602" s="100">
        <v>5</v>
      </c>
      <c r="D602" s="100">
        <v>5</v>
      </c>
      <c r="E602" s="100">
        <v>5</v>
      </c>
      <c r="F602" s="100">
        <v>4</v>
      </c>
      <c r="G602" s="100">
        <v>5</v>
      </c>
      <c r="H602" s="113">
        <f t="shared" si="9"/>
        <v>24</v>
      </c>
    </row>
    <row r="603" spans="1:8" ht="21.95" customHeight="1">
      <c r="A603" s="104">
        <f>Postacie!A602</f>
        <v>600</v>
      </c>
      <c r="B603" s="105" t="str">
        <f>Postacie!D602</f>
        <v>Grothendieck, Alexander</v>
      </c>
      <c r="C603" s="104">
        <v>3</v>
      </c>
      <c r="D603" s="104">
        <v>3</v>
      </c>
      <c r="E603" s="104">
        <v>4</v>
      </c>
      <c r="F603" s="104">
        <v>4</v>
      </c>
      <c r="G603" s="104">
        <v>2</v>
      </c>
      <c r="H603" s="113">
        <f t="shared" si="9"/>
        <v>16</v>
      </c>
    </row>
    <row r="604" spans="1:8" ht="21.95" customHeight="1">
      <c r="A604" s="100">
        <f>Postacie!A603</f>
        <v>601</v>
      </c>
      <c r="B604" s="101" t="str">
        <f>Postacie!D603</f>
        <v>Rubin, Vera</v>
      </c>
      <c r="C604" s="100">
        <v>3</v>
      </c>
      <c r="D604" s="100">
        <v>3</v>
      </c>
      <c r="E604" s="100">
        <v>4</v>
      </c>
      <c r="F604" s="100">
        <v>4</v>
      </c>
      <c r="G604" s="100">
        <v>5</v>
      </c>
      <c r="H604" s="111">
        <f t="shared" si="9"/>
        <v>19</v>
      </c>
    </row>
    <row r="605" spans="1:8" ht="21.95" customHeight="1">
      <c r="A605" s="104">
        <f>Postacie!A604</f>
        <v>602</v>
      </c>
      <c r="B605" s="105" t="str">
        <f>Postacie!D604</f>
        <v>Watson, James D.</v>
      </c>
      <c r="C605" s="104">
        <v>3</v>
      </c>
      <c r="D605" s="104">
        <v>3</v>
      </c>
      <c r="E605" s="104">
        <v>4</v>
      </c>
      <c r="F605" s="104">
        <v>5</v>
      </c>
      <c r="G605" s="104">
        <v>5</v>
      </c>
      <c r="H605" s="107">
        <f t="shared" si="9"/>
        <v>20</v>
      </c>
    </row>
    <row r="606" spans="1:8" ht="21.95" customHeight="1">
      <c r="A606" s="100">
        <f>Postacie!A605</f>
        <v>603</v>
      </c>
      <c r="B606" s="101" t="str">
        <f>Postacie!D605</f>
        <v>Habermas, Jürgen</v>
      </c>
      <c r="C606" s="100">
        <v>4</v>
      </c>
      <c r="D606" s="100">
        <v>4</v>
      </c>
      <c r="E606" s="100">
        <v>4</v>
      </c>
      <c r="F606" s="100">
        <v>4</v>
      </c>
      <c r="G606" s="100">
        <v>4</v>
      </c>
      <c r="H606" s="111">
        <f t="shared" si="9"/>
        <v>20</v>
      </c>
    </row>
    <row r="607" spans="1:8" ht="21.95" customHeight="1">
      <c r="A607" s="104">
        <f>Postacie!A606</f>
        <v>604</v>
      </c>
      <c r="B607" s="105" t="str">
        <f>Postacie!D606</f>
        <v>Bourdieu, Pierre</v>
      </c>
      <c r="C607" s="104">
        <v>3</v>
      </c>
      <c r="D607" s="104">
        <v>3</v>
      </c>
      <c r="E607" s="104">
        <v>3</v>
      </c>
      <c r="F607" s="104">
        <v>4</v>
      </c>
      <c r="G607" s="104">
        <v>4</v>
      </c>
      <c r="H607" s="123">
        <f t="shared" si="9"/>
        <v>17</v>
      </c>
    </row>
    <row r="608" spans="1:8" ht="21.95" customHeight="1">
      <c r="A608" s="100">
        <f>Postacie!A607</f>
        <v>605</v>
      </c>
      <c r="B608" s="101" t="str">
        <f>Postacie!D607</f>
        <v>Penrose, Roger</v>
      </c>
      <c r="C608" s="100">
        <v>4</v>
      </c>
      <c r="D608" s="100">
        <v>4</v>
      </c>
      <c r="E608" s="100">
        <v>4</v>
      </c>
      <c r="F608" s="100">
        <v>3</v>
      </c>
      <c r="G608" s="100">
        <v>4</v>
      </c>
      <c r="H608" s="113">
        <f t="shared" si="9"/>
        <v>19</v>
      </c>
    </row>
    <row r="609" spans="1:8" ht="21.95" customHeight="1">
      <c r="A609" s="104">
        <f>Postacie!A608</f>
        <v>606</v>
      </c>
      <c r="B609" s="105" t="str">
        <f>Postacie!D608</f>
        <v>Ostrom, Elinor</v>
      </c>
      <c r="C609" s="104">
        <v>4</v>
      </c>
      <c r="D609" s="104">
        <v>4</v>
      </c>
      <c r="E609" s="104">
        <v>3</v>
      </c>
      <c r="F609" s="104">
        <v>3</v>
      </c>
      <c r="G609" s="104">
        <v>3</v>
      </c>
      <c r="H609" s="123">
        <f t="shared" si="9"/>
        <v>17</v>
      </c>
    </row>
    <row r="610" spans="1:8" ht="21.95" customHeight="1">
      <c r="A610" s="100">
        <f>Postacie!A609</f>
        <v>607</v>
      </c>
      <c r="B610" s="101" t="str">
        <f>Postacie!D609</f>
        <v>Sen, Amartya</v>
      </c>
      <c r="C610" s="100">
        <v>5</v>
      </c>
      <c r="D610" s="100">
        <v>4</v>
      </c>
      <c r="E610" s="100">
        <v>5</v>
      </c>
      <c r="F610" s="100">
        <v>3</v>
      </c>
      <c r="G610" s="100">
        <v>4</v>
      </c>
      <c r="H610" s="125">
        <f t="shared" si="9"/>
        <v>21</v>
      </c>
    </row>
    <row r="611" spans="1:8" ht="21.95" customHeight="1">
      <c r="A611" s="104">
        <f>Postacie!A610</f>
        <v>608</v>
      </c>
      <c r="B611" s="105" t="str">
        <f>Postacie!D610</f>
        <v>Goodall, Jane</v>
      </c>
      <c r="C611" s="104">
        <v>4</v>
      </c>
      <c r="D611" s="104">
        <v>4</v>
      </c>
      <c r="E611" s="104">
        <v>5</v>
      </c>
      <c r="F611" s="104">
        <v>3</v>
      </c>
      <c r="G611" s="104">
        <v>4</v>
      </c>
      <c r="H611" s="111">
        <f t="shared" si="9"/>
        <v>20</v>
      </c>
    </row>
    <row r="612" spans="1:8" ht="21.95" customHeight="1">
      <c r="A612" s="100">
        <f>Postacie!A611</f>
        <v>609</v>
      </c>
      <c r="B612" s="101" t="str">
        <f>Postacie!D611</f>
        <v>Kahneman, Daniel</v>
      </c>
      <c r="C612" s="100">
        <v>5</v>
      </c>
      <c r="D612" s="100">
        <v>4</v>
      </c>
      <c r="E612" s="100">
        <v>5</v>
      </c>
      <c r="F612" s="100">
        <v>3</v>
      </c>
      <c r="G612" s="100">
        <v>4</v>
      </c>
      <c r="H612" s="107">
        <f t="shared" si="9"/>
        <v>21</v>
      </c>
    </row>
    <row r="613" spans="1:8" ht="21.95" customHeight="1">
      <c r="A613" s="104">
        <f>Postacie!A612</f>
        <v>610</v>
      </c>
      <c r="B613" s="105" t="str">
        <f>Postacie!D612</f>
        <v>Heller, Michał</v>
      </c>
      <c r="C613" s="104">
        <v>3</v>
      </c>
      <c r="D613" s="104">
        <v>3</v>
      </c>
      <c r="E613" s="104">
        <v>3</v>
      </c>
      <c r="F613" s="104">
        <v>4</v>
      </c>
      <c r="G613" s="104">
        <v>4</v>
      </c>
      <c r="H613" s="119">
        <f t="shared" si="9"/>
        <v>17</v>
      </c>
    </row>
    <row r="614" spans="1:8" ht="21.95" customHeight="1">
      <c r="A614" s="100">
        <f>Postacie!A613</f>
        <v>611</v>
      </c>
      <c r="B614" s="101" t="str">
        <f>Postacie!D613</f>
        <v>Kripke, Saul</v>
      </c>
      <c r="C614" s="100">
        <v>4</v>
      </c>
      <c r="D614" s="100">
        <v>4</v>
      </c>
      <c r="E614" s="100">
        <v>3</v>
      </c>
      <c r="F614" s="100">
        <v>3</v>
      </c>
      <c r="G614" s="100">
        <v>3</v>
      </c>
      <c r="H614" s="109">
        <f t="shared" si="9"/>
        <v>17</v>
      </c>
    </row>
    <row r="615" spans="1:8" ht="21.95" customHeight="1">
      <c r="A615" s="104">
        <f>Postacie!A614</f>
        <v>612</v>
      </c>
      <c r="B615" s="105" t="str">
        <f>Postacie!D614</f>
        <v>Hawking, Stephen</v>
      </c>
      <c r="C615" s="104">
        <v>4</v>
      </c>
      <c r="D615" s="104">
        <v>4</v>
      </c>
      <c r="E615" s="104">
        <v>4</v>
      </c>
      <c r="F615" s="104">
        <v>3</v>
      </c>
      <c r="G615" s="104">
        <v>4</v>
      </c>
      <c r="H615" s="119">
        <f t="shared" si="9"/>
        <v>19</v>
      </c>
    </row>
    <row r="616" spans="1:8" ht="21.95" customHeight="1">
      <c r="A616" s="100">
        <f>Postacie!A615</f>
        <v>613</v>
      </c>
      <c r="B616" s="101" t="str">
        <f>Postacie!D615</f>
        <v>Haraway, Donna</v>
      </c>
      <c r="C616" s="100">
        <v>3</v>
      </c>
      <c r="D616" s="100">
        <v>4</v>
      </c>
      <c r="E616" s="100">
        <v>4</v>
      </c>
      <c r="F616" s="100">
        <v>2</v>
      </c>
      <c r="G616" s="100">
        <v>3</v>
      </c>
      <c r="H616" s="111">
        <f t="shared" si="9"/>
        <v>16</v>
      </c>
    </row>
    <row r="617" spans="1:8" ht="21.95" customHeight="1">
      <c r="A617" s="104">
        <f>Postacie!A616</f>
        <v>614</v>
      </c>
      <c r="B617" s="105" t="str">
        <f>Postacie!D616</f>
        <v>Mokyr, Joel</v>
      </c>
      <c r="C617" s="104">
        <v>4</v>
      </c>
      <c r="D617" s="104">
        <v>4</v>
      </c>
      <c r="E617" s="104">
        <v>4</v>
      </c>
      <c r="F617" s="104">
        <v>4</v>
      </c>
      <c r="G617" s="104">
        <v>4</v>
      </c>
      <c r="H617" s="111">
        <f t="shared" si="9"/>
        <v>20</v>
      </c>
    </row>
    <row r="618" spans="1:8" ht="21.95" customHeight="1">
      <c r="A618" s="100">
        <f>Postacie!A617</f>
        <v>615</v>
      </c>
      <c r="B618" s="101" t="str">
        <f>Postacie!D617</f>
        <v>Singer, Peter</v>
      </c>
      <c r="C618" s="100">
        <v>3</v>
      </c>
      <c r="D618" s="100">
        <v>4</v>
      </c>
      <c r="E618" s="100">
        <v>4</v>
      </c>
      <c r="F618" s="100">
        <v>2</v>
      </c>
      <c r="G618" s="100">
        <v>3</v>
      </c>
      <c r="H618" s="113">
        <f t="shared" si="9"/>
        <v>16</v>
      </c>
    </row>
    <row r="619" spans="1:8" ht="21.95" customHeight="1">
      <c r="A619" s="104">
        <f>Postacie!A618</f>
        <v>616</v>
      </c>
      <c r="B619" s="105" t="str">
        <f>Postacie!D618</f>
        <v>Latour, Bruno</v>
      </c>
      <c r="C619" s="104">
        <v>4</v>
      </c>
      <c r="D619" s="104">
        <v>4</v>
      </c>
      <c r="E619" s="104">
        <v>4</v>
      </c>
      <c r="F619" s="104">
        <v>2</v>
      </c>
      <c r="G619" s="104">
        <v>3</v>
      </c>
      <c r="H619" s="109">
        <f t="shared" si="9"/>
        <v>17</v>
      </c>
    </row>
    <row r="620" spans="1:8" ht="21.95" customHeight="1">
      <c r="A620" s="100">
        <f>Postacie!A619</f>
        <v>617</v>
      </c>
      <c r="B620" s="101" t="str">
        <f>Postacie!D619</f>
        <v>Nussbaum, Martha</v>
      </c>
      <c r="C620" s="100">
        <v>4</v>
      </c>
      <c r="D620" s="100">
        <v>4</v>
      </c>
      <c r="E620" s="100">
        <v>3</v>
      </c>
      <c r="F620" s="100">
        <v>3</v>
      </c>
      <c r="G620" s="100">
        <v>3</v>
      </c>
      <c r="H620" s="117">
        <f t="shared" si="9"/>
        <v>17</v>
      </c>
    </row>
    <row r="621" spans="1:8" ht="21.95" customHeight="1">
      <c r="A621" s="104">
        <f>Postacie!A620</f>
        <v>618</v>
      </c>
      <c r="B621" s="105" t="str">
        <f>Postacie!D620</f>
        <v>Collins, Francis</v>
      </c>
      <c r="C621" s="104">
        <v>4</v>
      </c>
      <c r="D621" s="104">
        <v>4</v>
      </c>
      <c r="E621" s="104">
        <v>5</v>
      </c>
      <c r="F621" s="104">
        <v>3</v>
      </c>
      <c r="G621" s="104">
        <v>4</v>
      </c>
      <c r="H621" s="117">
        <f t="shared" si="9"/>
        <v>20</v>
      </c>
    </row>
    <row r="622" spans="1:8">
      <c r="A622">
        <f>Postacie!A621</f>
        <v>619</v>
      </c>
      <c r="B622" t="str">
        <f>Postacie!D621</f>
        <v>Solomon, Sheldon</v>
      </c>
      <c r="C622">
        <v>4</v>
      </c>
      <c r="D622">
        <v>4</v>
      </c>
      <c r="E622">
        <v>4</v>
      </c>
      <c r="F622">
        <v>4</v>
      </c>
      <c r="G622">
        <v>4</v>
      </c>
      <c r="H622">
        <f t="shared" si="9"/>
        <v>20</v>
      </c>
    </row>
    <row r="623" spans="1:8">
      <c r="A623">
        <f>Postacie!A622</f>
        <v>620</v>
      </c>
      <c r="B623" t="str">
        <f>Postacie!D622</f>
        <v>Greenberg, Jeff</v>
      </c>
      <c r="C623">
        <v>4</v>
      </c>
      <c r="D623">
        <v>4</v>
      </c>
      <c r="E623">
        <v>4</v>
      </c>
      <c r="F623">
        <v>4</v>
      </c>
      <c r="G623">
        <v>4</v>
      </c>
      <c r="H623">
        <f t="shared" si="9"/>
        <v>20</v>
      </c>
    </row>
    <row r="624" spans="1:8">
      <c r="A624">
        <f>Postacie!A623</f>
        <v>621</v>
      </c>
      <c r="B624" t="str">
        <f>Postacie!D623</f>
        <v>Pyszczynski, Thomas</v>
      </c>
      <c r="C624">
        <v>4</v>
      </c>
      <c r="D624">
        <v>4</v>
      </c>
      <c r="E624">
        <v>4</v>
      </c>
      <c r="F624">
        <v>4</v>
      </c>
      <c r="G624">
        <v>4</v>
      </c>
      <c r="H624">
        <f t="shared" si="9"/>
        <v>20</v>
      </c>
    </row>
  </sheetData>
  <mergeCells count="3">
    <mergeCell ref="A1:B1"/>
    <mergeCell ref="D1:H1"/>
    <mergeCell ref="A2:H2"/>
  </mergeCells>
  <conditionalFormatting sqref="H4:H624">
    <cfRule type="colorScale" priority="1">
      <colorScale>
        <cfvo type="min"/>
        <cfvo type="percentile" val="50"/>
        <cfvo type="max"/>
        <color rgb="FFFCE4D6"/>
        <color rgb="FFFFF2CC"/>
        <color rgb="FFA9D18E"/>
      </colorScale>
    </cfRule>
  </conditionalFormatting>
  <dataValidations count="1">
    <dataValidation type="whole" sqref="C4:G624" xr:uid="{00000000-0002-0000-0100-000000000000}">
      <formula1>1</formula1>
      <formula2>5</formula2>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showGridLines="0" workbookViewId="0">
      <pane ySplit="1" topLeftCell="A2" activePane="bottomLeft" state="frozen"/>
      <selection pane="bottomLeft" activeCell="A2" sqref="A2"/>
    </sheetView>
  </sheetViews>
  <sheetFormatPr defaultRowHeight="14.25"/>
  <cols>
    <col min="1" max="1" width="31" customWidth="1"/>
    <col min="2" max="2" width="65.625" customWidth="1"/>
    <col min="3" max="3" width="7.25" customWidth="1"/>
    <col min="4" max="4" width="14" customWidth="1"/>
    <col min="5" max="5" width="30.75" customWidth="1"/>
    <col min="6" max="6" width="14.25" customWidth="1"/>
    <col min="7" max="7" width="13.625" customWidth="1"/>
    <col min="8" max="8" width="13.875" customWidth="1"/>
    <col min="9" max="9" width="19.875" customWidth="1"/>
  </cols>
  <sheetData>
    <row r="1" spans="1:9" ht="27.95" customHeight="1">
      <c r="A1" s="134" t="s">
        <v>2141</v>
      </c>
      <c r="B1" s="134"/>
      <c r="C1" s="134"/>
      <c r="D1" s="134"/>
      <c r="E1" s="134"/>
      <c r="F1" s="134"/>
      <c r="G1" s="134"/>
      <c r="H1" s="134"/>
    </row>
    <row r="2" spans="1:9" ht="15">
      <c r="A2" s="1"/>
      <c r="B2" s="1"/>
      <c r="C2" s="1"/>
      <c r="D2" s="1"/>
      <c r="E2" s="1"/>
      <c r="F2" s="1"/>
      <c r="G2" s="1"/>
      <c r="H2" s="1"/>
    </row>
    <row r="3" spans="1:9" ht="32.1" customHeight="1">
      <c r="A3" s="50" t="s">
        <v>2142</v>
      </c>
      <c r="B3" s="50" t="s">
        <v>2143</v>
      </c>
      <c r="C3" s="11"/>
      <c r="D3" s="50" t="s">
        <v>2144</v>
      </c>
      <c r="E3" s="50" t="s">
        <v>2145</v>
      </c>
      <c r="F3" s="11"/>
      <c r="G3" s="50" t="s">
        <v>4</v>
      </c>
      <c r="H3" s="50" t="s">
        <v>2146</v>
      </c>
    </row>
    <row r="4" spans="1:9" ht="45" customHeight="1">
      <c r="A4" s="51" t="s">
        <v>2147</v>
      </c>
      <c r="B4" s="51" t="s">
        <v>2148</v>
      </c>
      <c r="C4" s="11"/>
      <c r="D4" s="52">
        <v>5</v>
      </c>
      <c r="E4" s="53" t="s">
        <v>2149</v>
      </c>
      <c r="F4" s="12"/>
      <c r="G4" s="73">
        <v>14</v>
      </c>
      <c r="H4" s="52">
        <f>COUNTIF(Postacie!$C$3:$C$623,G4)</f>
        <v>14</v>
      </c>
    </row>
    <row r="5" spans="1:9" ht="63" customHeight="1">
      <c r="A5" s="51" t="s">
        <v>2150</v>
      </c>
      <c r="B5" s="51" t="s">
        <v>2151</v>
      </c>
      <c r="C5" s="11"/>
      <c r="D5" s="52">
        <v>4</v>
      </c>
      <c r="E5" s="53" t="s">
        <v>2152</v>
      </c>
      <c r="F5" s="12"/>
      <c r="G5" s="74">
        <v>15</v>
      </c>
      <c r="H5" s="52">
        <f>COUNTIF(Postacie!$C$3:$C$623,G5)</f>
        <v>21</v>
      </c>
    </row>
    <row r="6" spans="1:9" ht="63.75" customHeight="1">
      <c r="A6" s="51" t="s">
        <v>2153</v>
      </c>
      <c r="B6" s="51" t="s">
        <v>2154</v>
      </c>
      <c r="C6" s="11"/>
      <c r="D6" s="52">
        <v>3</v>
      </c>
      <c r="E6" s="53" t="s">
        <v>2155</v>
      </c>
      <c r="F6" s="12"/>
      <c r="G6" s="75">
        <v>16</v>
      </c>
      <c r="H6" s="52">
        <f>COUNTIF(Postacie!$C$3:$C$623,G6)</f>
        <v>51</v>
      </c>
    </row>
    <row r="7" spans="1:9" ht="72" customHeight="1">
      <c r="A7" s="51" t="s">
        <v>2156</v>
      </c>
      <c r="B7" s="51" t="s">
        <v>2157</v>
      </c>
      <c r="C7" s="11"/>
      <c r="D7" s="52">
        <v>2</v>
      </c>
      <c r="E7" s="53" t="s">
        <v>2158</v>
      </c>
      <c r="F7" s="12"/>
      <c r="G7" s="76">
        <v>17</v>
      </c>
      <c r="H7" s="52">
        <f>COUNTIF(Postacie!$C$3:$C$623,G7)</f>
        <v>70</v>
      </c>
    </row>
    <row r="8" spans="1:9" ht="64.5" customHeight="1">
      <c r="A8" s="51" t="s">
        <v>2159</v>
      </c>
      <c r="B8" s="51" t="s">
        <v>2160</v>
      </c>
      <c r="C8" s="11"/>
      <c r="D8" s="52">
        <v>1</v>
      </c>
      <c r="E8" s="53" t="s">
        <v>2161</v>
      </c>
      <c r="F8" s="12"/>
      <c r="G8" s="77">
        <v>18</v>
      </c>
      <c r="H8" s="52">
        <f>COUNTIF(Postacie!$C$3:$C$623,G8)</f>
        <v>102</v>
      </c>
    </row>
    <row r="9" spans="1:9" ht="45" customHeight="1">
      <c r="A9" s="12"/>
      <c r="B9" s="12"/>
      <c r="C9" s="11"/>
      <c r="D9" s="12"/>
      <c r="E9" s="12"/>
      <c r="F9" s="12"/>
      <c r="G9" s="78">
        <v>19</v>
      </c>
      <c r="H9" s="52">
        <f>COUNTIF(Postacie!$C$3:$C$623,G9)</f>
        <v>189</v>
      </c>
    </row>
    <row r="10" spans="1:9" ht="45" customHeight="1">
      <c r="A10" s="12"/>
      <c r="B10" s="12"/>
      <c r="C10" s="11"/>
      <c r="D10" s="12"/>
      <c r="E10" s="12"/>
      <c r="F10" s="12"/>
      <c r="G10" s="79">
        <v>20</v>
      </c>
      <c r="H10" s="52">
        <f>COUNTIF(Postacie!$C$3:$C$623,G10)</f>
        <v>174</v>
      </c>
    </row>
    <row r="11" spans="1:9" ht="56.25" customHeight="1">
      <c r="A11" s="30" t="s">
        <v>2162</v>
      </c>
      <c r="B11" s="30" t="s">
        <v>2163</v>
      </c>
      <c r="C11" s="31"/>
      <c r="D11" s="136" t="str">
        <f>"Rozkład ocen
Tabela pokazuje, ile spośród "&amp;Postacie!C1&amp;" wpisów otrzymało ocenę 1, 2, 3, 4 lub 5 w każdym z pięciu kryteriów. Nie przedstawia sum ocen poszczególnych osób ani ich końcowego rankingu"</f>
        <v>Rozkład ocen
Tabela pokazuje, ile spośród 621 wpisów otrzymało ocenę 1, 2, 3, 4 lub 5 w każdym z pięciu kryteriów. Nie przedstawia sum ocen poszczególnych osób ani ich końcowego rankingu</v>
      </c>
      <c r="E11" s="137"/>
      <c r="F11" s="137"/>
      <c r="G11" s="138"/>
      <c r="H11" s="138"/>
      <c r="I11" s="139"/>
    </row>
    <row r="12" spans="1:9" ht="43.5" customHeight="1">
      <c r="A12" s="20" t="s">
        <v>2164</v>
      </c>
      <c r="B12" s="22" t="str">
        <f>"Obszerny, selektywny wybór "&amp;Postacie!C1&amp;" wpisów obejmujących postacie przypisane do stuleci XIV-XX. Wspólne wpisy braci liczone są jako jeden wpis katalogowy."</f>
        <v>Obszerny, selektywny wybór 621 wpisów obejmujących postacie przypisane do stuleci XIV-XX. Wspólne wpisy braci liczone są jako jeden wpis katalogowy.</v>
      </c>
      <c r="C12" s="31"/>
      <c r="D12" s="46" t="s">
        <v>2144</v>
      </c>
      <c r="E12" s="46" t="s">
        <v>2147</v>
      </c>
      <c r="F12" s="46" t="s">
        <v>2150</v>
      </c>
      <c r="G12" s="46" t="s">
        <v>2153</v>
      </c>
      <c r="H12" s="46" t="s">
        <v>2156</v>
      </c>
      <c r="I12" s="46" t="s">
        <v>2159</v>
      </c>
    </row>
    <row r="13" spans="1:9" ht="43.5" customHeight="1">
      <c r="A13" s="21" t="s">
        <v>2165</v>
      </c>
      <c r="B13" s="23" t="s">
        <v>2166</v>
      </c>
      <c r="C13" s="31"/>
      <c r="D13" s="47">
        <v>1</v>
      </c>
      <c r="E13" s="48">
        <f>COUNTIF(Oceny!C$4:C$624,$D13)</f>
        <v>13</v>
      </c>
      <c r="F13" s="48">
        <f>COUNTIF(Oceny!D$4:D$624,$D13)</f>
        <v>10</v>
      </c>
      <c r="G13" s="48">
        <f>COUNTIF(Oceny!E$4:E$624,$D13)</f>
        <v>16</v>
      </c>
      <c r="H13" s="48">
        <f>COUNTIF(Oceny!F$4:F$624,$D13)</f>
        <v>26</v>
      </c>
      <c r="I13" s="49">
        <f>COUNTIF(Oceny!G$4:G$624,$D13)</f>
        <v>22</v>
      </c>
    </row>
    <row r="14" spans="1:9" ht="43.5" customHeight="1">
      <c r="A14" s="21" t="s">
        <v>2167</v>
      </c>
      <c r="B14" s="23" t="s">
        <v>2168</v>
      </c>
      <c r="C14" s="31"/>
      <c r="D14" s="47">
        <v>2</v>
      </c>
      <c r="E14" s="48">
        <f>COUNTIF(Oceny!C$4:C$624,$D14)</f>
        <v>69</v>
      </c>
      <c r="F14" s="48">
        <f>COUNTIF(Oceny!D$4:D$624,$D14)</f>
        <v>66</v>
      </c>
      <c r="G14" s="48">
        <f>COUNTIF(Oceny!E$4:E$624,$D14)</f>
        <v>72</v>
      </c>
      <c r="H14" s="48">
        <f>COUNTIF(Oceny!F$4:F$624,$D14)</f>
        <v>102</v>
      </c>
      <c r="I14" s="49">
        <f>COUNTIF(Oceny!G$4:G$624,$D14)</f>
        <v>133</v>
      </c>
    </row>
    <row r="15" spans="1:9" ht="67.5" customHeight="1">
      <c r="A15" s="21" t="s">
        <v>2169</v>
      </c>
      <c r="B15" s="23" t="s">
        <v>2170</v>
      </c>
      <c r="C15" s="31"/>
      <c r="D15" s="47">
        <v>3</v>
      </c>
      <c r="E15" s="48">
        <f>COUNTIF(Oceny!C$4:C$624,$D15)</f>
        <v>211</v>
      </c>
      <c r="F15" s="48">
        <f>COUNTIF(Oceny!D$4:D$624,$D15)</f>
        <v>194</v>
      </c>
      <c r="G15" s="48">
        <f>COUNTIF(Oceny!E$4:E$624,$D15)</f>
        <v>203</v>
      </c>
      <c r="H15" s="48">
        <f>COUNTIF(Oceny!F$4:F$624,$D15)</f>
        <v>280</v>
      </c>
      <c r="I15" s="49">
        <f>COUNTIF(Oceny!G$4:G$624,$D15)</f>
        <v>289</v>
      </c>
    </row>
    <row r="16" spans="1:9" ht="60" customHeight="1">
      <c r="A16" s="21" t="s">
        <v>2171</v>
      </c>
      <c r="B16" s="23" t="s">
        <v>2172</v>
      </c>
      <c r="C16" s="31"/>
      <c r="D16" s="47">
        <v>4</v>
      </c>
      <c r="E16" s="48">
        <f>COUNTIF(Oceny!C$4:C$624,$D16)</f>
        <v>244</v>
      </c>
      <c r="F16" s="48">
        <f>COUNTIF(Oceny!D$4:D$624,$D16)</f>
        <v>219</v>
      </c>
      <c r="G16" s="48">
        <f>COUNTIF(Oceny!E$4:E$624,$D16)</f>
        <v>228</v>
      </c>
      <c r="H16" s="48">
        <f>COUNTIF(Oceny!F$4:F$624,$D16)</f>
        <v>171</v>
      </c>
      <c r="I16" s="49">
        <f>COUNTIF(Oceny!G$4:G$624,$D16)</f>
        <v>130</v>
      </c>
    </row>
    <row r="17" spans="1:9" ht="43.5" customHeight="1">
      <c r="A17" s="21" t="s">
        <v>2173</v>
      </c>
      <c r="B17" s="23" t="s">
        <v>2174</v>
      </c>
      <c r="C17" s="31"/>
      <c r="D17" s="47">
        <v>5</v>
      </c>
      <c r="E17" s="48">
        <f>COUNTIF(Oceny!C$4:C$624,$D17)</f>
        <v>84</v>
      </c>
      <c r="F17" s="48">
        <f>COUNTIF(Oceny!D$4:D$624,$D17)</f>
        <v>132</v>
      </c>
      <c r="G17" s="48">
        <f>COUNTIF(Oceny!E$4:E$624,$D17)</f>
        <v>102</v>
      </c>
      <c r="H17" s="48">
        <f>COUNTIF(Oceny!F$4:F$624,$D17)</f>
        <v>42</v>
      </c>
      <c r="I17" s="49">
        <f>COUNTIF(Oceny!G$4:G$624,$D17)</f>
        <v>47</v>
      </c>
    </row>
    <row r="18" spans="1:9" ht="43.5" customHeight="1">
      <c r="A18" s="21" t="s">
        <v>2175</v>
      </c>
      <c r="B18" s="23" t="s">
        <v>2176</v>
      </c>
      <c r="C18" s="31"/>
      <c r="D18" s="31"/>
      <c r="E18" s="31"/>
      <c r="F18" s="31"/>
      <c r="G18" s="31"/>
      <c r="H18" s="31"/>
      <c r="I18" s="8"/>
    </row>
    <row r="19" spans="1:9" ht="43.5" customHeight="1">
      <c r="A19" s="21" t="s">
        <v>6</v>
      </c>
      <c r="B19" s="23" t="s">
        <v>2177</v>
      </c>
      <c r="C19" s="31"/>
      <c r="D19" s="32"/>
      <c r="E19" s="32"/>
      <c r="F19" s="31"/>
      <c r="G19" s="31"/>
      <c r="H19" s="31"/>
      <c r="I19" s="8"/>
    </row>
    <row r="20" spans="1:9" ht="43.5" customHeight="1">
      <c r="A20" s="21" t="s">
        <v>7</v>
      </c>
      <c r="B20" s="23" t="s">
        <v>2178</v>
      </c>
      <c r="C20" s="31"/>
      <c r="D20" s="33"/>
      <c r="E20" s="33"/>
      <c r="F20" s="31"/>
      <c r="G20" s="31"/>
      <c r="H20" s="31"/>
      <c r="I20" s="8"/>
    </row>
    <row r="21" spans="1:9" ht="43.5" customHeight="1">
      <c r="A21" s="21" t="s">
        <v>8</v>
      </c>
      <c r="B21" s="23" t="s">
        <v>2179</v>
      </c>
      <c r="C21" s="31"/>
      <c r="D21" s="33"/>
      <c r="E21" s="33"/>
      <c r="F21" s="31"/>
      <c r="G21" s="31"/>
      <c r="H21" s="31"/>
      <c r="I21" s="8"/>
    </row>
    <row r="22" spans="1:9" ht="69.75" customHeight="1">
      <c r="A22" s="21" t="s">
        <v>2180</v>
      </c>
      <c r="B22" s="23" t="s">
        <v>2181</v>
      </c>
      <c r="C22" s="31"/>
      <c r="D22" s="33"/>
      <c r="E22" s="33"/>
      <c r="F22" s="31"/>
      <c r="G22" s="31"/>
      <c r="H22" s="31"/>
      <c r="I22" s="8"/>
    </row>
    <row r="23" spans="1:9" ht="78" customHeight="1">
      <c r="A23" s="21" t="s">
        <v>2182</v>
      </c>
      <c r="B23" s="23" t="s">
        <v>2183</v>
      </c>
      <c r="C23" s="31"/>
      <c r="D23" s="33"/>
      <c r="E23" s="33"/>
      <c r="F23" s="31"/>
      <c r="G23" s="31"/>
      <c r="H23" s="31"/>
      <c r="I23" s="8"/>
    </row>
    <row r="24" spans="1:9" ht="63" customHeight="1">
      <c r="A24" s="21" t="s">
        <v>2184</v>
      </c>
      <c r="B24" s="23" t="s">
        <v>2185</v>
      </c>
      <c r="C24" s="31"/>
      <c r="D24" s="33"/>
      <c r="E24" s="33"/>
      <c r="F24" s="31"/>
      <c r="G24" s="31"/>
      <c r="H24" s="31"/>
      <c r="I24" s="8"/>
    </row>
    <row r="25" spans="1:9" ht="53.25" customHeight="1">
      <c r="A25" s="21" t="s">
        <v>2186</v>
      </c>
      <c r="B25" s="23" t="s">
        <v>2187</v>
      </c>
      <c r="C25" s="31"/>
      <c r="D25" s="31"/>
      <c r="E25" s="31"/>
      <c r="F25" s="31"/>
      <c r="G25" s="31"/>
      <c r="H25" s="31"/>
      <c r="I25" s="8"/>
    </row>
    <row r="26" spans="1:9" ht="60.75" customHeight="1">
      <c r="A26" s="44" t="s">
        <v>2188</v>
      </c>
      <c r="B26" s="45" t="s">
        <v>2189</v>
      </c>
      <c r="C26" s="31"/>
      <c r="D26" s="31"/>
      <c r="E26" s="31"/>
      <c r="F26" s="31"/>
      <c r="G26" s="31"/>
      <c r="H26" s="31"/>
      <c r="I26" s="8"/>
    </row>
    <row r="27" spans="1:9" ht="68.25" customHeight="1">
      <c r="A27" s="44" t="s">
        <v>2190</v>
      </c>
      <c r="B27" s="45" t="s">
        <v>2191</v>
      </c>
      <c r="C27" s="31"/>
      <c r="D27" s="31"/>
      <c r="E27" s="31"/>
      <c r="F27" s="31"/>
      <c r="G27" s="31"/>
      <c r="H27" s="31"/>
      <c r="I27" s="8"/>
    </row>
    <row r="28" spans="1:9" ht="58.5" customHeight="1">
      <c r="A28" s="44" t="s">
        <v>2192</v>
      </c>
      <c r="B28" s="45" t="s">
        <v>2193</v>
      </c>
      <c r="C28" s="31"/>
      <c r="D28" s="31"/>
      <c r="E28" s="31"/>
      <c r="F28" s="31"/>
      <c r="G28" s="31"/>
      <c r="H28" s="31"/>
      <c r="I28" s="8"/>
    </row>
    <row r="29" spans="1:9" ht="39.6" customHeight="1">
      <c r="A29" s="43" t="s">
        <v>2194</v>
      </c>
      <c r="B29" s="24" t="s">
        <v>2195</v>
      </c>
      <c r="C29" s="11"/>
      <c r="D29" s="11"/>
      <c r="E29" s="11"/>
      <c r="F29" s="11"/>
      <c r="G29" s="11"/>
      <c r="H29" s="11"/>
    </row>
    <row r="30" spans="1:9" ht="45" customHeight="1">
      <c r="A30" s="12"/>
      <c r="B30" s="12"/>
      <c r="C30" s="11"/>
      <c r="D30" s="11"/>
      <c r="E30" s="11"/>
      <c r="F30" s="11"/>
      <c r="G30" s="11"/>
      <c r="H30" s="11"/>
    </row>
  </sheetData>
  <mergeCells count="2">
    <mergeCell ref="A1:H1"/>
    <mergeCell ref="D11:I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6"/>
  <sheetViews>
    <sheetView showGridLines="0" workbookViewId="0">
      <pane ySplit="4" topLeftCell="A5" activePane="bottomLeft" state="frozen"/>
      <selection pane="bottomLeft" activeCell="A5" sqref="A5"/>
    </sheetView>
  </sheetViews>
  <sheetFormatPr defaultRowHeight="14.25"/>
  <cols>
    <col min="1" max="1" width="29" customWidth="1"/>
    <col min="2" max="2" width="46" customWidth="1"/>
    <col min="3" max="3" width="96" customWidth="1"/>
  </cols>
  <sheetData>
    <row r="1" spans="1:3" ht="27.95" customHeight="1">
      <c r="A1" s="134" t="s">
        <v>2196</v>
      </c>
      <c r="B1" s="134"/>
      <c r="C1" s="134"/>
    </row>
    <row r="2" spans="1:3" ht="36.75" customHeight="1">
      <c r="A2" s="140" t="s">
        <v>2197</v>
      </c>
      <c r="B2" s="140"/>
      <c r="C2" s="140"/>
    </row>
    <row r="3" spans="1:3" ht="17.25" customHeight="1">
      <c r="A3" s="1"/>
      <c r="B3" s="1"/>
      <c r="C3" s="1"/>
    </row>
    <row r="4" spans="1:3" ht="32.1" customHeight="1">
      <c r="A4" s="9" t="s">
        <v>2198</v>
      </c>
      <c r="B4" s="9" t="s">
        <v>7</v>
      </c>
      <c r="C4" s="9" t="s">
        <v>2199</v>
      </c>
    </row>
    <row r="5" spans="1:3" ht="24" customHeight="1">
      <c r="A5" s="14" t="s">
        <v>1358</v>
      </c>
      <c r="B5" s="14" t="s">
        <v>2200</v>
      </c>
      <c r="C5" s="14" t="s">
        <v>2201</v>
      </c>
    </row>
    <row r="6" spans="1:3" ht="24" customHeight="1">
      <c r="A6" s="14" t="s">
        <v>1358</v>
      </c>
      <c r="B6" s="14" t="s">
        <v>2202</v>
      </c>
      <c r="C6" s="14" t="s">
        <v>2203</v>
      </c>
    </row>
    <row r="7" spans="1:3" ht="24" customHeight="1">
      <c r="A7" s="14" t="s">
        <v>1358</v>
      </c>
      <c r="B7" s="14" t="s">
        <v>2204</v>
      </c>
      <c r="C7" s="14" t="s">
        <v>2205</v>
      </c>
    </row>
    <row r="8" spans="1:3" ht="24" customHeight="1">
      <c r="A8" s="14" t="s">
        <v>1358</v>
      </c>
      <c r="B8" s="14" t="s">
        <v>2045</v>
      </c>
      <c r="C8" s="14" t="s">
        <v>2206</v>
      </c>
    </row>
    <row r="9" spans="1:3" ht="24" customHeight="1">
      <c r="A9" s="14" t="s">
        <v>1358</v>
      </c>
      <c r="B9" s="14" t="s">
        <v>1359</v>
      </c>
      <c r="C9" s="14" t="s">
        <v>2207</v>
      </c>
    </row>
    <row r="10" spans="1:3" ht="24" customHeight="1">
      <c r="A10" s="14" t="s">
        <v>1358</v>
      </c>
      <c r="B10" s="14" t="s">
        <v>1498</v>
      </c>
      <c r="C10" s="14" t="s">
        <v>2208</v>
      </c>
    </row>
    <row r="11" spans="1:3" ht="24" customHeight="1">
      <c r="A11" s="14" t="s">
        <v>1358</v>
      </c>
      <c r="B11" s="14" t="s">
        <v>1691</v>
      </c>
      <c r="C11" s="14" t="s">
        <v>2209</v>
      </c>
    </row>
    <row r="12" spans="1:3" ht="24" customHeight="1">
      <c r="A12" s="14" t="s">
        <v>1358</v>
      </c>
      <c r="B12" s="14" t="s">
        <v>1928</v>
      </c>
      <c r="C12" s="14" t="s">
        <v>2210</v>
      </c>
    </row>
    <row r="13" spans="1:3" ht="24" customHeight="1">
      <c r="A13" s="14" t="s">
        <v>1358</v>
      </c>
      <c r="B13" s="14" t="s">
        <v>1996</v>
      </c>
      <c r="C13" s="14" t="s">
        <v>2211</v>
      </c>
    </row>
    <row r="14" spans="1:3" ht="24" customHeight="1">
      <c r="A14" s="14" t="s">
        <v>38</v>
      </c>
      <c r="B14" s="14" t="s">
        <v>1629</v>
      </c>
      <c r="C14" s="14" t="s">
        <v>2212</v>
      </c>
    </row>
    <row r="15" spans="1:3" ht="24" customHeight="1">
      <c r="A15" s="14" t="s">
        <v>38</v>
      </c>
      <c r="B15" s="14" t="s">
        <v>39</v>
      </c>
      <c r="C15" s="14" t="s">
        <v>2213</v>
      </c>
    </row>
    <row r="16" spans="1:3" ht="24" customHeight="1">
      <c r="A16" s="14" t="s">
        <v>38</v>
      </c>
      <c r="B16" s="14" t="s">
        <v>103</v>
      </c>
      <c r="C16" s="14" t="s">
        <v>2214</v>
      </c>
    </row>
    <row r="17" spans="1:3" ht="24" customHeight="1">
      <c r="A17" s="14" t="s">
        <v>38</v>
      </c>
      <c r="B17" s="14" t="s">
        <v>1763</v>
      </c>
      <c r="C17" s="14" t="s">
        <v>2215</v>
      </c>
    </row>
    <row r="18" spans="1:3" ht="24" customHeight="1">
      <c r="A18" s="14" t="s">
        <v>250</v>
      </c>
      <c r="B18" s="14" t="s">
        <v>926</v>
      </c>
      <c r="C18" s="14" t="s">
        <v>2216</v>
      </c>
    </row>
    <row r="19" spans="1:3" ht="24" customHeight="1">
      <c r="A19" s="14" t="s">
        <v>250</v>
      </c>
      <c r="B19" s="14" t="s">
        <v>1009</v>
      </c>
      <c r="C19" s="14" t="s">
        <v>2217</v>
      </c>
    </row>
    <row r="20" spans="1:3" ht="24" customHeight="1">
      <c r="A20" s="14" t="s">
        <v>250</v>
      </c>
      <c r="B20" s="14" t="s">
        <v>263</v>
      </c>
      <c r="C20" s="14" t="s">
        <v>2218</v>
      </c>
    </row>
    <row r="21" spans="1:3" ht="24" customHeight="1">
      <c r="A21" s="14" t="s">
        <v>250</v>
      </c>
      <c r="B21" s="14" t="s">
        <v>1921</v>
      </c>
      <c r="C21" s="14" t="s">
        <v>2219</v>
      </c>
    </row>
    <row r="22" spans="1:3" ht="24" customHeight="1">
      <c r="A22" s="14" t="s">
        <v>250</v>
      </c>
      <c r="B22" s="14" t="s">
        <v>1878</v>
      </c>
      <c r="C22" s="14" t="s">
        <v>2220</v>
      </c>
    </row>
    <row r="23" spans="1:3" ht="24" customHeight="1">
      <c r="A23" s="14" t="s">
        <v>250</v>
      </c>
      <c r="B23" s="14" t="s">
        <v>1299</v>
      </c>
      <c r="C23" s="14" t="s">
        <v>2221</v>
      </c>
    </row>
    <row r="24" spans="1:3" ht="24" customHeight="1">
      <c r="A24" s="14" t="s">
        <v>250</v>
      </c>
      <c r="B24" s="14" t="s">
        <v>508</v>
      </c>
      <c r="C24" s="14" t="s">
        <v>2222</v>
      </c>
    </row>
    <row r="25" spans="1:3" ht="24" customHeight="1">
      <c r="A25" s="14" t="s">
        <v>250</v>
      </c>
      <c r="B25" s="14" t="s">
        <v>267</v>
      </c>
      <c r="C25" s="14" t="s">
        <v>2223</v>
      </c>
    </row>
    <row r="26" spans="1:3" ht="24" customHeight="1">
      <c r="A26" s="14" t="s">
        <v>250</v>
      </c>
      <c r="B26" s="14" t="s">
        <v>251</v>
      </c>
      <c r="C26" s="14" t="s">
        <v>2224</v>
      </c>
    </row>
    <row r="27" spans="1:3" ht="24" customHeight="1">
      <c r="A27" s="14" t="s">
        <v>368</v>
      </c>
      <c r="B27" s="14" t="s">
        <v>2225</v>
      </c>
      <c r="C27" s="14" t="s">
        <v>2226</v>
      </c>
    </row>
    <row r="28" spans="1:3" ht="24" customHeight="1">
      <c r="A28" s="14" t="s">
        <v>368</v>
      </c>
      <c r="B28" s="14" t="s">
        <v>1206</v>
      </c>
      <c r="C28" s="14" t="s">
        <v>2227</v>
      </c>
    </row>
    <row r="29" spans="1:3" ht="24" customHeight="1">
      <c r="A29" s="14" t="s">
        <v>368</v>
      </c>
      <c r="B29" s="14" t="s">
        <v>1541</v>
      </c>
      <c r="C29" s="14" t="s">
        <v>2228</v>
      </c>
    </row>
    <row r="30" spans="1:3" ht="24" customHeight="1">
      <c r="A30" s="14" t="s">
        <v>368</v>
      </c>
      <c r="B30" s="14" t="s">
        <v>369</v>
      </c>
      <c r="C30" s="14" t="s">
        <v>2229</v>
      </c>
    </row>
    <row r="31" spans="1:3" ht="24" customHeight="1">
      <c r="A31" s="14" t="s">
        <v>368</v>
      </c>
      <c r="B31" s="14" t="s">
        <v>1156</v>
      </c>
      <c r="C31" s="14" t="s">
        <v>2230</v>
      </c>
    </row>
    <row r="32" spans="1:3" ht="24" customHeight="1">
      <c r="A32" s="14" t="s">
        <v>368</v>
      </c>
      <c r="B32" s="14" t="s">
        <v>1621</v>
      </c>
      <c r="C32" s="14" t="s">
        <v>2231</v>
      </c>
    </row>
    <row r="33" spans="1:3" ht="24" customHeight="1">
      <c r="A33" s="14" t="s">
        <v>477</v>
      </c>
      <c r="B33" s="14" t="s">
        <v>1528</v>
      </c>
      <c r="C33" s="14" t="s">
        <v>2232</v>
      </c>
    </row>
    <row r="34" spans="1:3" ht="24" customHeight="1">
      <c r="A34" s="14" t="s">
        <v>477</v>
      </c>
      <c r="B34" s="14" t="s">
        <v>1383</v>
      </c>
      <c r="C34" s="14" t="s">
        <v>2233</v>
      </c>
    </row>
    <row r="35" spans="1:3" ht="24" customHeight="1">
      <c r="A35" s="14" t="s">
        <v>477</v>
      </c>
      <c r="B35" s="14" t="s">
        <v>478</v>
      </c>
      <c r="C35" s="14" t="s">
        <v>2234</v>
      </c>
    </row>
    <row r="36" spans="1:3" ht="24" customHeight="1">
      <c r="A36" s="14" t="s">
        <v>477</v>
      </c>
      <c r="B36" s="14" t="s">
        <v>1714</v>
      </c>
      <c r="C36" s="14" t="s">
        <v>2235</v>
      </c>
    </row>
    <row r="37" spans="1:3" ht="24" customHeight="1">
      <c r="A37" s="14" t="s">
        <v>477</v>
      </c>
      <c r="B37" s="14" t="s">
        <v>1840</v>
      </c>
      <c r="C37" s="14" t="s">
        <v>2236</v>
      </c>
    </row>
    <row r="38" spans="1:3" ht="24" customHeight="1">
      <c r="A38" s="14" t="s">
        <v>477</v>
      </c>
      <c r="B38" s="14" t="s">
        <v>2237</v>
      </c>
      <c r="C38" s="14" t="s">
        <v>2238</v>
      </c>
    </row>
    <row r="39" spans="1:3" ht="24" customHeight="1">
      <c r="A39" s="14" t="s">
        <v>477</v>
      </c>
      <c r="B39" s="14" t="s">
        <v>1710</v>
      </c>
      <c r="C39" s="14" t="s">
        <v>2239</v>
      </c>
    </row>
    <row r="40" spans="1:3" ht="24" customHeight="1">
      <c r="A40" s="14" t="s">
        <v>477</v>
      </c>
      <c r="B40" s="14" t="s">
        <v>1553</v>
      </c>
      <c r="C40" s="14" t="s">
        <v>2240</v>
      </c>
    </row>
    <row r="41" spans="1:3" ht="24" customHeight="1">
      <c r="A41" s="14" t="s">
        <v>73</v>
      </c>
      <c r="B41" s="14" t="s">
        <v>166</v>
      </c>
      <c r="C41" s="14" t="s">
        <v>2241</v>
      </c>
    </row>
    <row r="42" spans="1:3" ht="24" customHeight="1">
      <c r="A42" s="14" t="s">
        <v>73</v>
      </c>
      <c r="B42" s="14" t="s">
        <v>74</v>
      </c>
      <c r="C42" s="14" t="s">
        <v>2242</v>
      </c>
    </row>
    <row r="43" spans="1:3" ht="24" customHeight="1">
      <c r="A43" s="14" t="s">
        <v>73</v>
      </c>
      <c r="B43" s="14" t="s">
        <v>1096</v>
      </c>
      <c r="C43" s="14" t="s">
        <v>2243</v>
      </c>
    </row>
    <row r="44" spans="1:3" ht="24" customHeight="1">
      <c r="A44" s="14" t="s">
        <v>73</v>
      </c>
      <c r="B44" s="14" t="s">
        <v>539</v>
      </c>
      <c r="C44" s="14" t="s">
        <v>2244</v>
      </c>
    </row>
    <row r="45" spans="1:3" ht="24" customHeight="1">
      <c r="A45" s="14" t="s">
        <v>73</v>
      </c>
      <c r="B45" s="14" t="s">
        <v>126</v>
      </c>
      <c r="C45" s="14" t="s">
        <v>2245</v>
      </c>
    </row>
    <row r="46" spans="1:3" ht="24" customHeight="1">
      <c r="A46" s="14" t="s">
        <v>13</v>
      </c>
      <c r="B46" s="14" t="s">
        <v>114</v>
      </c>
      <c r="C46" s="14" t="s">
        <v>2246</v>
      </c>
    </row>
    <row r="47" spans="1:3" ht="24" customHeight="1">
      <c r="A47" s="14" t="s">
        <v>13</v>
      </c>
      <c r="B47" s="14" t="s">
        <v>796</v>
      </c>
      <c r="C47" s="14" t="s">
        <v>2247</v>
      </c>
    </row>
    <row r="48" spans="1:3" ht="24" customHeight="1">
      <c r="A48" s="14" t="s">
        <v>13</v>
      </c>
      <c r="B48" s="14" t="s">
        <v>180</v>
      </c>
      <c r="C48" s="14" t="s">
        <v>2248</v>
      </c>
    </row>
    <row r="49" spans="1:3" ht="24" customHeight="1">
      <c r="A49" s="14" t="s">
        <v>13</v>
      </c>
      <c r="B49" s="14" t="s">
        <v>1222</v>
      </c>
      <c r="C49" s="14" t="s">
        <v>2249</v>
      </c>
    </row>
    <row r="50" spans="1:3" ht="24" customHeight="1">
      <c r="A50" s="14" t="s">
        <v>13</v>
      </c>
      <c r="B50" s="14" t="s">
        <v>604</v>
      </c>
      <c r="C50" s="14" t="s">
        <v>2250</v>
      </c>
    </row>
    <row r="51" spans="1:3" ht="24" customHeight="1">
      <c r="A51" s="14" t="s">
        <v>13</v>
      </c>
      <c r="B51" s="14" t="s">
        <v>729</v>
      </c>
      <c r="C51" s="14" t="s">
        <v>2251</v>
      </c>
    </row>
    <row r="52" spans="1:3" ht="24" customHeight="1">
      <c r="A52" s="14" t="s">
        <v>13</v>
      </c>
      <c r="B52" s="14" t="s">
        <v>346</v>
      </c>
      <c r="C52" s="14" t="s">
        <v>2252</v>
      </c>
    </row>
    <row r="53" spans="1:3" ht="24" customHeight="1">
      <c r="A53" s="14" t="s">
        <v>13</v>
      </c>
      <c r="B53" s="14" t="s">
        <v>82</v>
      </c>
      <c r="C53" s="14" t="s">
        <v>2253</v>
      </c>
    </row>
    <row r="54" spans="1:3" ht="24" customHeight="1">
      <c r="A54" s="14" t="s">
        <v>13</v>
      </c>
      <c r="B54" s="14" t="s">
        <v>60</v>
      </c>
      <c r="C54" s="14" t="s">
        <v>2254</v>
      </c>
    </row>
    <row r="55" spans="1:3" ht="24" customHeight="1">
      <c r="A55" s="14" t="s">
        <v>13</v>
      </c>
      <c r="B55" s="14" t="s">
        <v>636</v>
      </c>
      <c r="C55" s="14" t="s">
        <v>2255</v>
      </c>
    </row>
    <row r="56" spans="1:3" ht="24" customHeight="1">
      <c r="A56" s="14" t="s">
        <v>13</v>
      </c>
      <c r="B56" s="14" t="s">
        <v>969</v>
      </c>
      <c r="C56" s="14" t="s">
        <v>2256</v>
      </c>
    </row>
    <row r="57" spans="1:3" ht="24" customHeight="1">
      <c r="A57" s="14" t="s">
        <v>13</v>
      </c>
      <c r="B57" s="14" t="s">
        <v>14</v>
      </c>
      <c r="C57" s="14" t="s">
        <v>2257</v>
      </c>
    </row>
    <row r="58" spans="1:3" ht="24" customHeight="1">
      <c r="A58" s="14" t="s">
        <v>13</v>
      </c>
      <c r="B58" s="14" t="s">
        <v>154</v>
      </c>
      <c r="C58" s="14" t="s">
        <v>2258</v>
      </c>
    </row>
    <row r="59" spans="1:3" ht="24" customHeight="1">
      <c r="A59" s="14" t="s">
        <v>305</v>
      </c>
      <c r="B59" s="14" t="s">
        <v>306</v>
      </c>
      <c r="C59" s="14" t="s">
        <v>2259</v>
      </c>
    </row>
    <row r="60" spans="1:3" ht="24" customHeight="1">
      <c r="A60" s="14" t="s">
        <v>305</v>
      </c>
      <c r="B60" s="14" t="s">
        <v>1441</v>
      </c>
      <c r="C60" s="14" t="s">
        <v>2260</v>
      </c>
    </row>
    <row r="61" spans="1:3" ht="24" customHeight="1">
      <c r="A61" s="14" t="s">
        <v>305</v>
      </c>
      <c r="B61" s="14" t="s">
        <v>310</v>
      </c>
      <c r="C61" s="14" t="s">
        <v>2261</v>
      </c>
    </row>
    <row r="62" spans="1:3" ht="24" customHeight="1">
      <c r="A62" s="14" t="s">
        <v>305</v>
      </c>
      <c r="B62" s="14" t="s">
        <v>450</v>
      </c>
      <c r="C62" s="14" t="s">
        <v>2262</v>
      </c>
    </row>
    <row r="63" spans="1:3" ht="24" customHeight="1">
      <c r="A63" s="14" t="s">
        <v>305</v>
      </c>
      <c r="B63" s="14" t="s">
        <v>583</v>
      </c>
      <c r="C63" s="14" t="s">
        <v>2263</v>
      </c>
    </row>
    <row r="64" spans="1:3" ht="24" customHeight="1">
      <c r="A64" s="14" t="s">
        <v>305</v>
      </c>
      <c r="B64" s="14" t="s">
        <v>2081</v>
      </c>
      <c r="C64" s="14" t="s">
        <v>2264</v>
      </c>
    </row>
    <row r="65" spans="1:3" ht="24" customHeight="1">
      <c r="A65" s="14" t="s">
        <v>89</v>
      </c>
      <c r="B65" s="14" t="s">
        <v>672</v>
      </c>
      <c r="C65" s="14" t="s">
        <v>2265</v>
      </c>
    </row>
    <row r="66" spans="1:3" ht="24" customHeight="1">
      <c r="A66" s="14" t="s">
        <v>89</v>
      </c>
      <c r="B66" s="14" t="s">
        <v>833</v>
      </c>
      <c r="C66" s="14" t="s">
        <v>2266</v>
      </c>
    </row>
    <row r="67" spans="1:3" ht="24" customHeight="1">
      <c r="A67" s="14" t="s">
        <v>89</v>
      </c>
      <c r="B67" s="14" t="s">
        <v>1721</v>
      </c>
      <c r="C67" s="14" t="s">
        <v>2267</v>
      </c>
    </row>
    <row r="68" spans="1:3" ht="24" customHeight="1">
      <c r="A68" s="14" t="s">
        <v>89</v>
      </c>
      <c r="B68" s="14" t="s">
        <v>2015</v>
      </c>
      <c r="C68" s="14" t="s">
        <v>2268</v>
      </c>
    </row>
    <row r="69" spans="1:3" ht="24" customHeight="1">
      <c r="A69" s="14" t="s">
        <v>89</v>
      </c>
      <c r="B69" s="14" t="s">
        <v>1729</v>
      </c>
      <c r="C69" s="14" t="s">
        <v>2269</v>
      </c>
    </row>
    <row r="70" spans="1:3" ht="24" customHeight="1">
      <c r="A70" s="14" t="s">
        <v>89</v>
      </c>
      <c r="B70" s="14" t="s">
        <v>2270</v>
      </c>
      <c r="C70" s="14" t="s">
        <v>2271</v>
      </c>
    </row>
    <row r="71" spans="1:3" ht="24" customHeight="1">
      <c r="A71" s="14" t="s">
        <v>89</v>
      </c>
      <c r="B71" s="14" t="s">
        <v>90</v>
      </c>
      <c r="C71" s="14" t="s">
        <v>2272</v>
      </c>
    </row>
    <row r="72" spans="1:3" ht="24" customHeight="1">
      <c r="A72" s="14" t="s">
        <v>89</v>
      </c>
      <c r="B72" s="14" t="s">
        <v>376</v>
      </c>
      <c r="C72" s="14" t="s">
        <v>2273</v>
      </c>
    </row>
    <row r="73" spans="1:3" ht="24" customHeight="1">
      <c r="A73" s="14" t="s">
        <v>89</v>
      </c>
      <c r="B73" s="14" t="s">
        <v>515</v>
      </c>
      <c r="C73" s="14" t="s">
        <v>2274</v>
      </c>
    </row>
    <row r="74" spans="1:3" ht="24" customHeight="1">
      <c r="A74" s="14" t="s">
        <v>44</v>
      </c>
      <c r="B74" s="14" t="s">
        <v>1081</v>
      </c>
      <c r="C74" s="14" t="s">
        <v>2275</v>
      </c>
    </row>
    <row r="75" spans="1:3" ht="24" customHeight="1">
      <c r="A75" s="14" t="s">
        <v>44</v>
      </c>
      <c r="B75" s="14" t="s">
        <v>122</v>
      </c>
      <c r="C75" s="14" t="s">
        <v>2276</v>
      </c>
    </row>
    <row r="76" spans="1:3" ht="24" customHeight="1">
      <c r="A76" s="14" t="s">
        <v>44</v>
      </c>
      <c r="B76" s="14" t="s">
        <v>45</v>
      </c>
      <c r="C76" s="14" t="s">
        <v>2277</v>
      </c>
    </row>
    <row r="77" spans="1:3" ht="24" customHeight="1">
      <c r="A77" s="14" t="s">
        <v>44</v>
      </c>
      <c r="B77" s="14" t="s">
        <v>2278</v>
      </c>
      <c r="C77" s="14" t="s">
        <v>2279</v>
      </c>
    </row>
    <row r="78" spans="1:3" ht="24" customHeight="1">
      <c r="A78" s="14" t="s">
        <v>44</v>
      </c>
      <c r="B78" s="14" t="s">
        <v>2280</v>
      </c>
      <c r="C78" s="14" t="s">
        <v>2281</v>
      </c>
    </row>
    <row r="79" spans="1:3" ht="24" customHeight="1">
      <c r="A79" s="14" t="s">
        <v>44</v>
      </c>
      <c r="B79" s="14" t="s">
        <v>133</v>
      </c>
      <c r="C79" s="14" t="s">
        <v>2282</v>
      </c>
    </row>
    <row r="80" spans="1:3" ht="24" customHeight="1">
      <c r="A80" s="14" t="s">
        <v>1913</v>
      </c>
      <c r="B80" s="14" t="s">
        <v>1914</v>
      </c>
      <c r="C80" s="14" t="s">
        <v>2283</v>
      </c>
    </row>
    <row r="81" spans="1:3" ht="24" customHeight="1">
      <c r="A81" s="14" t="s">
        <v>1913</v>
      </c>
      <c r="B81" s="14" t="s">
        <v>2284</v>
      </c>
      <c r="C81" s="14" t="s">
        <v>2285</v>
      </c>
    </row>
    <row r="82" spans="1:3" ht="24" customHeight="1">
      <c r="A82" s="14" t="s">
        <v>1913</v>
      </c>
      <c r="B82" s="14" t="s">
        <v>2056</v>
      </c>
      <c r="C82" s="14" t="s">
        <v>2286</v>
      </c>
    </row>
    <row r="83" spans="1:3" ht="24" customHeight="1">
      <c r="A83" s="14" t="s">
        <v>1913</v>
      </c>
      <c r="B83" s="14" t="s">
        <v>1975</v>
      </c>
      <c r="C83" s="14" t="s">
        <v>2287</v>
      </c>
    </row>
    <row r="84" spans="1:3" ht="24" customHeight="1">
      <c r="A84" s="14" t="s">
        <v>1913</v>
      </c>
      <c r="B84" s="14" t="s">
        <v>1958</v>
      </c>
      <c r="C84" s="14" t="s">
        <v>2288</v>
      </c>
    </row>
    <row r="85" spans="1:3" ht="24" customHeight="1">
      <c r="A85" s="14" t="s">
        <v>438</v>
      </c>
      <c r="B85" s="14" t="s">
        <v>2289</v>
      </c>
      <c r="C85" s="14" t="s">
        <v>2290</v>
      </c>
    </row>
    <row r="86" spans="1:3" ht="24" customHeight="1">
      <c r="A86" s="14" t="s">
        <v>438</v>
      </c>
      <c r="B86" s="14" t="s">
        <v>2060</v>
      </c>
      <c r="C86" s="14" t="s">
        <v>2291</v>
      </c>
    </row>
    <row r="87" spans="1:3" ht="24" customHeight="1">
      <c r="A87" s="14" t="s">
        <v>438</v>
      </c>
      <c r="B87" s="14" t="s">
        <v>439</v>
      </c>
      <c r="C87" s="14" t="s">
        <v>2292</v>
      </c>
    </row>
    <row r="88" spans="1:3" ht="24" customHeight="1">
      <c r="A88" s="14" t="s">
        <v>438</v>
      </c>
      <c r="B88" s="14" t="s">
        <v>1524</v>
      </c>
      <c r="C88" s="14" t="s">
        <v>2293</v>
      </c>
    </row>
    <row r="89" spans="1:3" ht="24" customHeight="1">
      <c r="A89" s="14" t="s">
        <v>438</v>
      </c>
      <c r="B89" s="14" t="s">
        <v>2294</v>
      </c>
      <c r="C89" s="14" t="s">
        <v>2295</v>
      </c>
    </row>
    <row r="90" spans="1:3" ht="24" customHeight="1">
      <c r="A90" s="14" t="s">
        <v>25</v>
      </c>
      <c r="B90" s="14" t="s">
        <v>271</v>
      </c>
      <c r="C90" s="14" t="s">
        <v>2296</v>
      </c>
    </row>
    <row r="91" spans="1:3" ht="24" customHeight="1">
      <c r="A91" s="14" t="s">
        <v>25</v>
      </c>
      <c r="B91" s="14" t="s">
        <v>55</v>
      </c>
      <c r="C91" s="14" t="s">
        <v>2297</v>
      </c>
    </row>
    <row r="92" spans="1:3" ht="24" customHeight="1">
      <c r="A92" s="14" t="s">
        <v>25</v>
      </c>
      <c r="B92" s="14" t="s">
        <v>99</v>
      </c>
      <c r="C92" s="14" t="s">
        <v>2298</v>
      </c>
    </row>
    <row r="93" spans="1:3" ht="24" customHeight="1">
      <c r="A93" s="14" t="s">
        <v>25</v>
      </c>
      <c r="B93" s="14" t="s">
        <v>1235</v>
      </c>
      <c r="C93" s="14" t="s">
        <v>2299</v>
      </c>
    </row>
    <row r="94" spans="1:3" ht="24" customHeight="1">
      <c r="A94" s="14" t="s">
        <v>25</v>
      </c>
      <c r="B94" s="14" t="s">
        <v>26</v>
      </c>
      <c r="C94" s="14" t="s">
        <v>2300</v>
      </c>
    </row>
    <row r="95" spans="1:3" ht="24" customHeight="1">
      <c r="A95" s="14" t="s">
        <v>25</v>
      </c>
      <c r="B95" s="14" t="s">
        <v>1031</v>
      </c>
      <c r="C95" s="14" t="s">
        <v>2301</v>
      </c>
    </row>
    <row r="96" spans="1:3" ht="24" customHeight="1">
      <c r="A96" s="14" t="s">
        <v>25</v>
      </c>
      <c r="B96" s="14" t="s">
        <v>212</v>
      </c>
      <c r="C96" s="14" t="s">
        <v>2302</v>
      </c>
    </row>
    <row r="97" spans="1:3" ht="24" customHeight="1">
      <c r="A97" s="14" t="s">
        <v>33</v>
      </c>
      <c r="B97" s="14" t="s">
        <v>243</v>
      </c>
      <c r="C97" s="14" t="s">
        <v>2303</v>
      </c>
    </row>
    <row r="98" spans="1:3" ht="24" customHeight="1">
      <c r="A98" s="14" t="s">
        <v>33</v>
      </c>
      <c r="B98" s="14" t="s">
        <v>34</v>
      </c>
      <c r="C98" s="14" t="s">
        <v>2304</v>
      </c>
    </row>
    <row r="99" spans="1:3" ht="24" customHeight="1">
      <c r="A99" s="14" t="s">
        <v>33</v>
      </c>
      <c r="B99" s="14" t="s">
        <v>1226</v>
      </c>
      <c r="C99" s="14" t="s">
        <v>2305</v>
      </c>
    </row>
    <row r="100" spans="1:3" ht="24" customHeight="1">
      <c r="A100" s="14" t="s">
        <v>33</v>
      </c>
      <c r="B100" s="14" t="s">
        <v>259</v>
      </c>
      <c r="C100" s="14" t="s">
        <v>2306</v>
      </c>
    </row>
    <row r="101" spans="1:3" ht="24" customHeight="1">
      <c r="A101" s="14" t="s">
        <v>33</v>
      </c>
      <c r="B101" s="14" t="s">
        <v>236</v>
      </c>
      <c r="C101" s="14" t="s">
        <v>2307</v>
      </c>
    </row>
    <row r="102" spans="1:3" ht="24" customHeight="1">
      <c r="A102" s="14" t="s">
        <v>33</v>
      </c>
      <c r="B102" s="14" t="s">
        <v>2308</v>
      </c>
      <c r="C102" s="14" t="s">
        <v>2309</v>
      </c>
    </row>
    <row r="103" spans="1:3" ht="24" customHeight="1">
      <c r="A103" s="14" t="s">
        <v>33</v>
      </c>
      <c r="B103" s="14" t="s">
        <v>892</v>
      </c>
      <c r="C103" s="14" t="s">
        <v>2310</v>
      </c>
    </row>
    <row r="104" spans="1:3" ht="24" customHeight="1">
      <c r="A104" s="14" t="s">
        <v>33</v>
      </c>
      <c r="B104" s="14" t="s">
        <v>200</v>
      </c>
      <c r="C104" s="14" t="s">
        <v>2311</v>
      </c>
    </row>
    <row r="105" spans="1:3" ht="24" customHeight="1">
      <c r="A105" s="14" t="s">
        <v>33</v>
      </c>
      <c r="B105" s="14" t="s">
        <v>187</v>
      </c>
      <c r="C105" s="14" t="s">
        <v>2312</v>
      </c>
    </row>
    <row r="106" spans="1:3" ht="24" customHeight="1">
      <c r="A106" s="14" t="s">
        <v>33</v>
      </c>
      <c r="B106" s="14" t="s">
        <v>463</v>
      </c>
      <c r="C106" s="14" t="s">
        <v>2313</v>
      </c>
    </row>
    <row r="107" spans="1:3" ht="24" customHeight="1">
      <c r="A107" s="14" t="s">
        <v>33</v>
      </c>
      <c r="B107" s="14" t="s">
        <v>629</v>
      </c>
      <c r="C107" s="14" t="s">
        <v>2314</v>
      </c>
    </row>
    <row r="108" spans="1:3" ht="24" customHeight="1">
      <c r="A108" s="14" t="s">
        <v>146</v>
      </c>
      <c r="B108" s="14" t="s">
        <v>1777</v>
      </c>
      <c r="C108" s="14" t="s">
        <v>2315</v>
      </c>
    </row>
    <row r="109" spans="1:3" ht="24" customHeight="1">
      <c r="A109" s="14" t="s">
        <v>146</v>
      </c>
      <c r="B109" s="14" t="s">
        <v>1566</v>
      </c>
      <c r="C109" s="14" t="s">
        <v>2316</v>
      </c>
    </row>
    <row r="110" spans="1:3" ht="24" customHeight="1">
      <c r="A110" s="14" t="s">
        <v>146</v>
      </c>
      <c r="B110" s="14" t="s">
        <v>147</v>
      </c>
      <c r="C110" s="14" t="s">
        <v>2317</v>
      </c>
    </row>
    <row r="111" spans="1:3" ht="24" customHeight="1">
      <c r="A111" s="14" t="s">
        <v>146</v>
      </c>
      <c r="B111" s="14" t="s">
        <v>208</v>
      </c>
      <c r="C111" s="14" t="s">
        <v>2318</v>
      </c>
    </row>
    <row r="112" spans="1:3" ht="24" customHeight="1">
      <c r="A112" s="14" t="s">
        <v>146</v>
      </c>
      <c r="B112" s="14" t="s">
        <v>1464</v>
      </c>
      <c r="C112" s="14" t="s">
        <v>2319</v>
      </c>
    </row>
    <row r="113" spans="1:3" ht="24" customHeight="1">
      <c r="A113" s="14" t="s">
        <v>146</v>
      </c>
      <c r="B113" s="14" t="s">
        <v>640</v>
      </c>
      <c r="C113" s="14" t="s">
        <v>2320</v>
      </c>
    </row>
    <row r="114" spans="1:3" ht="24" customHeight="1">
      <c r="A114" s="14" t="s">
        <v>146</v>
      </c>
      <c r="B114" s="14" t="s">
        <v>1132</v>
      </c>
      <c r="C114" s="14" t="s">
        <v>2321</v>
      </c>
    </row>
    <row r="115" spans="1:3" ht="24" customHeight="1">
      <c r="A115" s="14" t="s">
        <v>146</v>
      </c>
      <c r="B115" s="14" t="s">
        <v>544</v>
      </c>
      <c r="C115" s="14" t="s">
        <v>2322</v>
      </c>
    </row>
    <row r="116" spans="1:3" ht="24" customHeight="1">
      <c r="A116" s="14" t="s">
        <v>64</v>
      </c>
      <c r="B116" s="14" t="s">
        <v>2323</v>
      </c>
      <c r="C116" s="14" t="s">
        <v>2324</v>
      </c>
    </row>
    <row r="117" spans="1:3" ht="24" customHeight="1">
      <c r="A117" s="14" t="s">
        <v>64</v>
      </c>
      <c r="B117" s="14" t="s">
        <v>454</v>
      </c>
      <c r="C117" s="14" t="s">
        <v>2325</v>
      </c>
    </row>
    <row r="118" spans="1:3" ht="24" customHeight="1">
      <c r="A118" s="14" t="s">
        <v>64</v>
      </c>
      <c r="B118" s="14" t="s">
        <v>1175</v>
      </c>
      <c r="C118" s="14" t="s">
        <v>2326</v>
      </c>
    </row>
    <row r="119" spans="1:3" ht="24" customHeight="1">
      <c r="A119" s="14" t="s">
        <v>64</v>
      </c>
      <c r="B119" s="14" t="s">
        <v>1127</v>
      </c>
      <c r="C119" s="14" t="s">
        <v>2327</v>
      </c>
    </row>
    <row r="120" spans="1:3" ht="24" customHeight="1">
      <c r="A120" s="14" t="s">
        <v>64</v>
      </c>
      <c r="B120" s="14" t="s">
        <v>1810</v>
      </c>
      <c r="C120" s="14" t="s">
        <v>2328</v>
      </c>
    </row>
    <row r="121" spans="1:3" ht="24" customHeight="1">
      <c r="A121" s="14" t="s">
        <v>64</v>
      </c>
      <c r="B121" s="14" t="s">
        <v>1948</v>
      </c>
      <c r="C121" s="14" t="s">
        <v>2329</v>
      </c>
    </row>
    <row r="122" spans="1:3" ht="24" customHeight="1">
      <c r="A122" s="14" t="s">
        <v>64</v>
      </c>
      <c r="B122" s="14" t="s">
        <v>65</v>
      </c>
      <c r="C122" s="14" t="s">
        <v>2330</v>
      </c>
    </row>
    <row r="123" spans="1:3" ht="24" customHeight="1">
      <c r="A123" s="14" t="s">
        <v>1142</v>
      </c>
      <c r="B123" s="14" t="s">
        <v>1143</v>
      </c>
      <c r="C123" s="14" t="s">
        <v>2331</v>
      </c>
    </row>
    <row r="124" spans="1:3" ht="24" customHeight="1">
      <c r="A124" s="14" t="s">
        <v>1142</v>
      </c>
      <c r="B124" s="14" t="s">
        <v>1511</v>
      </c>
      <c r="C124" s="14" t="s">
        <v>2332</v>
      </c>
    </row>
    <row r="125" spans="1:3" ht="24" customHeight="1">
      <c r="A125" s="14" t="s">
        <v>1142</v>
      </c>
      <c r="B125" s="14" t="s">
        <v>1802</v>
      </c>
      <c r="C125" s="14" t="s">
        <v>2333</v>
      </c>
    </row>
    <row r="126" spans="1:3" ht="24" customHeight="1">
      <c r="A126" s="14" t="s">
        <v>1142</v>
      </c>
      <c r="B126" s="14" t="s">
        <v>2334</v>
      </c>
      <c r="C126" s="14" t="s">
        <v>2335</v>
      </c>
    </row>
    <row r="127" spans="1:3" ht="24" customHeight="1">
      <c r="A127" s="14" t="s">
        <v>1142</v>
      </c>
      <c r="B127" s="14" t="s">
        <v>1806</v>
      </c>
      <c r="C127" s="14" t="s">
        <v>2336</v>
      </c>
    </row>
    <row r="128" spans="1:3" ht="24" customHeight="1">
      <c r="A128" s="14" t="s">
        <v>1142</v>
      </c>
      <c r="B128" s="14" t="s">
        <v>2337</v>
      </c>
      <c r="C128" s="14" t="s">
        <v>2338</v>
      </c>
    </row>
    <row r="129" spans="1:3" ht="24" customHeight="1">
      <c r="A129" s="14" t="s">
        <v>19</v>
      </c>
      <c r="B129" s="14" t="s">
        <v>95</v>
      </c>
      <c r="C129" s="14" t="s">
        <v>2339</v>
      </c>
    </row>
    <row r="130" spans="1:3" ht="24" customHeight="1">
      <c r="A130" s="14" t="s">
        <v>19</v>
      </c>
      <c r="B130" s="14" t="s">
        <v>110</v>
      </c>
      <c r="C130" s="14" t="s">
        <v>2340</v>
      </c>
    </row>
    <row r="131" spans="1:3" ht="24" customHeight="1">
      <c r="A131" s="14" t="s">
        <v>19</v>
      </c>
      <c r="B131" s="14" t="s">
        <v>910</v>
      </c>
      <c r="C131" s="14" t="s">
        <v>2341</v>
      </c>
    </row>
    <row r="132" spans="1:3" ht="24" customHeight="1">
      <c r="A132" s="14" t="s">
        <v>19</v>
      </c>
      <c r="B132" s="14" t="s">
        <v>956</v>
      </c>
      <c r="C132" s="14" t="s">
        <v>2342</v>
      </c>
    </row>
    <row r="133" spans="1:3" ht="24" customHeight="1">
      <c r="A133" s="14" t="s">
        <v>19</v>
      </c>
      <c r="B133" s="14" t="s">
        <v>425</v>
      </c>
      <c r="C133" s="14" t="s">
        <v>2343</v>
      </c>
    </row>
    <row r="134" spans="1:3" ht="24" customHeight="1">
      <c r="A134" s="14" t="s">
        <v>19</v>
      </c>
      <c r="B134" s="14" t="s">
        <v>1592</v>
      </c>
      <c r="C134" s="14" t="s">
        <v>2344</v>
      </c>
    </row>
    <row r="135" spans="1:3" ht="24" customHeight="1">
      <c r="A135" s="14" t="s">
        <v>19</v>
      </c>
      <c r="B135" s="14" t="s">
        <v>195</v>
      </c>
      <c r="C135" s="14" t="s">
        <v>2345</v>
      </c>
    </row>
    <row r="136" spans="1:3" ht="24" customHeight="1">
      <c r="A136" s="14" t="s">
        <v>19</v>
      </c>
      <c r="B136" s="14" t="s">
        <v>1600</v>
      </c>
      <c r="C136" s="14" t="s">
        <v>2346</v>
      </c>
    </row>
    <row r="137" spans="1:3" ht="24" customHeight="1">
      <c r="A137" s="8" t="s">
        <v>19</v>
      </c>
      <c r="B137" s="8" t="s">
        <v>20</v>
      </c>
      <c r="C137" s="8" t="s">
        <v>2347</v>
      </c>
    </row>
    <row r="138" spans="1:3" ht="24" customHeight="1">
      <c r="A138" s="8" t="s">
        <v>19</v>
      </c>
      <c r="B138" s="8" t="s">
        <v>573</v>
      </c>
      <c r="C138" s="8" t="s">
        <v>2348</v>
      </c>
    </row>
    <row r="139" spans="1:3" ht="24" customHeight="1">
      <c r="A139" s="8" t="s">
        <v>19</v>
      </c>
      <c r="B139" s="8" t="s">
        <v>850</v>
      </c>
      <c r="C139" s="8" t="s">
        <v>2349</v>
      </c>
    </row>
    <row r="140" spans="1:3" ht="24" customHeight="1">
      <c r="A140" s="8" t="s">
        <v>19</v>
      </c>
      <c r="B140" s="8" t="s">
        <v>612</v>
      </c>
      <c r="C140" s="8" t="s">
        <v>2350</v>
      </c>
    </row>
    <row r="141" spans="1:3" ht="24" customHeight="1">
      <c r="A141" s="8" t="s">
        <v>19</v>
      </c>
      <c r="B141" s="8" t="s">
        <v>854</v>
      </c>
      <c r="C141" s="8" t="s">
        <v>2351</v>
      </c>
    </row>
    <row r="142" spans="1:3" ht="24" customHeight="1">
      <c r="A142" s="8" t="s">
        <v>19</v>
      </c>
      <c r="B142" s="8" t="s">
        <v>952</v>
      </c>
      <c r="C142" s="8" t="s">
        <v>2352</v>
      </c>
    </row>
    <row r="143" spans="1:3" ht="24" customHeight="1">
      <c r="A143" s="8" t="s">
        <v>19</v>
      </c>
      <c r="B143" s="8" t="s">
        <v>288</v>
      </c>
      <c r="C143" s="8" t="s">
        <v>2353</v>
      </c>
    </row>
    <row r="144" spans="1:3" ht="33.950000000000003" customHeight="1"/>
    <row r="145" ht="33.950000000000003" customHeight="1"/>
    <row r="146" ht="33.950000000000003" customHeight="1"/>
  </sheetData>
  <mergeCells count="2">
    <mergeCell ref="A1:C1"/>
    <mergeCell ref="A2:C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
  <sheetViews>
    <sheetView showGridLines="0" workbookViewId="0">
      <pane ySplit="4" topLeftCell="A5" activePane="bottomLeft" state="frozen"/>
      <selection pane="bottomLeft" activeCell="A5" sqref="A5"/>
    </sheetView>
  </sheetViews>
  <sheetFormatPr defaultRowHeight="14.25"/>
  <cols>
    <col min="1" max="1" width="6" customWidth="1"/>
    <col min="2" max="2" width="13.375" customWidth="1"/>
    <col min="3" max="3" width="18.75" customWidth="1"/>
    <col min="4" max="4" width="11" customWidth="1"/>
    <col min="5" max="5" width="13.625" customWidth="1"/>
    <col min="6" max="7" width="13" customWidth="1"/>
    <col min="8" max="8" width="12" customWidth="1"/>
    <col min="9" max="9" width="20" customWidth="1"/>
    <col min="10" max="10" width="9" customWidth="1"/>
    <col min="11" max="11" width="46.875" customWidth="1"/>
    <col min="12" max="12" width="34.5" customWidth="1"/>
    <col min="13" max="13" width="28.375" customWidth="1"/>
    <col min="14" max="14" width="46" customWidth="1"/>
    <col min="15" max="15" width="36.625" customWidth="1"/>
  </cols>
  <sheetData>
    <row r="1" spans="1:15" ht="27.95" customHeight="1">
      <c r="A1" s="141" t="s">
        <v>2354</v>
      </c>
      <c r="B1" s="141"/>
      <c r="C1" s="141"/>
      <c r="D1" s="141"/>
      <c r="E1" s="141"/>
      <c r="F1" s="141"/>
      <c r="G1" s="141"/>
      <c r="H1" s="141"/>
      <c r="I1" s="141"/>
      <c r="J1" s="141"/>
      <c r="K1" s="141"/>
      <c r="L1" s="141"/>
      <c r="M1" s="141"/>
      <c r="N1" s="141"/>
      <c r="O1" s="141"/>
    </row>
    <row r="2" spans="1:15" ht="51" customHeight="1">
      <c r="A2" s="142" t="s">
        <v>2355</v>
      </c>
      <c r="B2" s="143"/>
      <c r="C2" s="143"/>
      <c r="D2" s="143"/>
      <c r="E2" s="143"/>
      <c r="F2" s="143"/>
      <c r="G2" s="143"/>
      <c r="H2" s="143"/>
      <c r="I2" s="3"/>
      <c r="J2" s="3"/>
      <c r="K2" s="3"/>
      <c r="L2" s="3"/>
      <c r="M2" s="3"/>
      <c r="N2" s="3"/>
      <c r="O2" s="3"/>
    </row>
    <row r="3" spans="1:15">
      <c r="A3" s="4"/>
      <c r="B3" s="4"/>
      <c r="C3" s="4"/>
      <c r="D3" s="4"/>
      <c r="E3" s="4"/>
      <c r="F3" s="4"/>
      <c r="G3" s="4"/>
      <c r="H3" s="4"/>
      <c r="I3" s="4"/>
      <c r="J3" s="4"/>
      <c r="K3" s="4"/>
      <c r="L3" s="4"/>
      <c r="M3" s="4"/>
      <c r="N3" s="4"/>
      <c r="O3" s="4"/>
    </row>
    <row r="4" spans="1:15" ht="59.25" customHeight="1">
      <c r="A4" s="9" t="s">
        <v>2</v>
      </c>
      <c r="B4" s="9" t="s">
        <v>2356</v>
      </c>
      <c r="C4" s="9" t="s">
        <v>5</v>
      </c>
      <c r="D4" s="9" t="s">
        <v>2357</v>
      </c>
      <c r="E4" s="9" t="s">
        <v>2167</v>
      </c>
      <c r="F4" s="9" t="s">
        <v>2358</v>
      </c>
      <c r="G4" s="9" t="s">
        <v>2359</v>
      </c>
      <c r="H4" s="9" t="s">
        <v>2360</v>
      </c>
      <c r="I4" s="9" t="s">
        <v>2361</v>
      </c>
      <c r="J4" s="10" t="s">
        <v>2362</v>
      </c>
      <c r="K4" s="9" t="s">
        <v>2363</v>
      </c>
      <c r="L4" s="5" t="s">
        <v>2364</v>
      </c>
      <c r="M4" s="5" t="s">
        <v>2365</v>
      </c>
      <c r="N4" s="5" t="s">
        <v>2366</v>
      </c>
      <c r="O4" s="5" t="s">
        <v>2367</v>
      </c>
    </row>
    <row r="5" spans="1:15" s="88" customFormat="1" ht="60" customHeight="1">
      <c r="A5" s="84">
        <v>1</v>
      </c>
      <c r="B5" s="84">
        <v>13</v>
      </c>
      <c r="C5" s="84" t="s">
        <v>77</v>
      </c>
      <c r="D5" s="84" t="s">
        <v>76</v>
      </c>
      <c r="E5" s="84" t="s">
        <v>2368</v>
      </c>
      <c r="F5" s="85">
        <v>0.59183673469387754</v>
      </c>
      <c r="G5" s="85">
        <v>0.40816326530612246</v>
      </c>
      <c r="H5" s="86" t="s">
        <v>2369</v>
      </c>
      <c r="I5" s="87" t="s">
        <v>2370</v>
      </c>
      <c r="J5" s="86">
        <v>1410</v>
      </c>
      <c r="K5" s="84" t="s">
        <v>2371</v>
      </c>
      <c r="L5" s="84" t="s">
        <v>2372</v>
      </c>
      <c r="M5" s="84" t="s">
        <v>2373</v>
      </c>
      <c r="N5" s="84" t="s">
        <v>2374</v>
      </c>
      <c r="O5" s="84" t="s">
        <v>2375</v>
      </c>
    </row>
    <row r="6" spans="1:15" s="88" customFormat="1" ht="60" customHeight="1">
      <c r="A6" s="84">
        <v>2</v>
      </c>
      <c r="B6" s="84">
        <v>34</v>
      </c>
      <c r="C6" s="84" t="s">
        <v>158</v>
      </c>
      <c r="D6" s="84" t="s">
        <v>157</v>
      </c>
      <c r="E6" s="84" t="s">
        <v>2376</v>
      </c>
      <c r="F6" s="85">
        <v>0.45</v>
      </c>
      <c r="G6" s="85">
        <v>0.55000000000000004</v>
      </c>
      <c r="H6" s="86" t="s">
        <v>2377</v>
      </c>
      <c r="I6" s="87" t="s">
        <v>2378</v>
      </c>
      <c r="J6" s="86">
        <v>1501</v>
      </c>
      <c r="K6" s="84" t="s">
        <v>2379</v>
      </c>
      <c r="L6" s="84" t="s">
        <v>2380</v>
      </c>
      <c r="M6" s="84" t="s">
        <v>2381</v>
      </c>
      <c r="N6" s="84" t="s">
        <v>2382</v>
      </c>
      <c r="O6" s="84" t="s">
        <v>2383</v>
      </c>
    </row>
    <row r="7" spans="1:15" s="88" customFormat="1" ht="60" customHeight="1">
      <c r="A7" s="84">
        <v>3</v>
      </c>
      <c r="B7" s="84">
        <v>35</v>
      </c>
      <c r="C7" s="84" t="s">
        <v>161</v>
      </c>
      <c r="D7" s="84" t="s">
        <v>160</v>
      </c>
      <c r="E7" s="84" t="s">
        <v>2384</v>
      </c>
      <c r="F7" s="85">
        <v>0.5957446808510638</v>
      </c>
      <c r="G7" s="85">
        <v>0.4042553191489362</v>
      </c>
      <c r="H7" s="86" t="s">
        <v>2377</v>
      </c>
      <c r="I7" s="87" t="s">
        <v>2385</v>
      </c>
      <c r="J7" s="86">
        <v>1508</v>
      </c>
      <c r="K7" s="84" t="s">
        <v>2386</v>
      </c>
      <c r="L7" s="84" t="s">
        <v>2387</v>
      </c>
      <c r="M7" s="84" t="s">
        <v>2388</v>
      </c>
      <c r="N7" s="84" t="s">
        <v>2389</v>
      </c>
      <c r="O7" s="84" t="s">
        <v>2390</v>
      </c>
    </row>
    <row r="8" spans="1:15" s="88" customFormat="1" ht="60" customHeight="1">
      <c r="A8" s="84">
        <v>4</v>
      </c>
      <c r="B8" s="84">
        <v>36</v>
      </c>
      <c r="C8" s="84" t="s">
        <v>165</v>
      </c>
      <c r="D8" s="84" t="s">
        <v>164</v>
      </c>
      <c r="E8" s="84" t="s">
        <v>2391</v>
      </c>
      <c r="F8" s="85">
        <v>0.53191489361702127</v>
      </c>
      <c r="G8" s="85">
        <v>0.46808510638297873</v>
      </c>
      <c r="H8" s="86" t="s">
        <v>2377</v>
      </c>
      <c r="I8" s="87" t="s">
        <v>2392</v>
      </c>
      <c r="J8" s="86">
        <v>1506</v>
      </c>
      <c r="K8" s="84" t="s">
        <v>2393</v>
      </c>
      <c r="L8" s="84" t="s">
        <v>2394</v>
      </c>
      <c r="M8" s="84" t="s">
        <v>2395</v>
      </c>
      <c r="N8" s="84" t="s">
        <v>2396</v>
      </c>
      <c r="O8" s="84" t="s">
        <v>2397</v>
      </c>
    </row>
    <row r="9" spans="1:15" s="88" customFormat="1" ht="60" customHeight="1">
      <c r="A9" s="84">
        <v>5</v>
      </c>
      <c r="B9" s="84">
        <v>37</v>
      </c>
      <c r="C9" s="84" t="s">
        <v>169</v>
      </c>
      <c r="D9" s="84" t="s">
        <v>168</v>
      </c>
      <c r="E9" s="84" t="s">
        <v>2398</v>
      </c>
      <c r="F9" s="85">
        <v>0.41860465116279072</v>
      </c>
      <c r="G9" s="85">
        <v>0.58139534883720922</v>
      </c>
      <c r="H9" s="86" t="s">
        <v>2377</v>
      </c>
      <c r="I9" s="87" t="s">
        <v>2399</v>
      </c>
      <c r="J9" s="86">
        <v>1516</v>
      </c>
      <c r="K9" s="84" t="s">
        <v>2400</v>
      </c>
      <c r="L9" s="84" t="s">
        <v>2401</v>
      </c>
      <c r="M9" s="84" t="s">
        <v>2402</v>
      </c>
      <c r="N9" s="84" t="s">
        <v>2403</v>
      </c>
      <c r="O9" s="84" t="s">
        <v>2404</v>
      </c>
    </row>
    <row r="10" spans="1:15" s="88" customFormat="1" ht="60" customHeight="1">
      <c r="A10" s="84">
        <v>6</v>
      </c>
      <c r="B10" s="84">
        <v>85</v>
      </c>
      <c r="C10" s="84" t="s">
        <v>345</v>
      </c>
      <c r="D10" s="84" t="s">
        <v>344</v>
      </c>
      <c r="E10" s="84" t="s">
        <v>2405</v>
      </c>
      <c r="F10" s="85">
        <v>0.42222222222222222</v>
      </c>
      <c r="G10" s="85">
        <v>0.57777777777777772</v>
      </c>
      <c r="H10" s="86" t="s">
        <v>2406</v>
      </c>
      <c r="I10" s="87" t="s">
        <v>2407</v>
      </c>
      <c r="J10" s="86">
        <v>1620</v>
      </c>
      <c r="K10" s="84" t="s">
        <v>2408</v>
      </c>
      <c r="L10" s="84" t="s">
        <v>2409</v>
      </c>
      <c r="M10" s="84" t="s">
        <v>2410</v>
      </c>
      <c r="N10" s="84" t="s">
        <v>2411</v>
      </c>
      <c r="O10" s="84" t="s">
        <v>2412</v>
      </c>
    </row>
    <row r="11" spans="1:15" s="88" customFormat="1" ht="60" customHeight="1">
      <c r="A11" s="84">
        <v>7</v>
      </c>
      <c r="B11" s="84">
        <v>144</v>
      </c>
      <c r="C11" s="84" t="s">
        <v>553</v>
      </c>
      <c r="D11" s="84" t="s">
        <v>552</v>
      </c>
      <c r="E11" s="84" t="s">
        <v>2413</v>
      </c>
      <c r="F11" s="85">
        <v>0.578125</v>
      </c>
      <c r="G11" s="85">
        <v>0.421875</v>
      </c>
      <c r="H11" s="86" t="s">
        <v>2406</v>
      </c>
      <c r="I11" s="87" t="s">
        <v>2414</v>
      </c>
      <c r="J11" s="86">
        <v>1687</v>
      </c>
      <c r="K11" s="84" t="s">
        <v>2415</v>
      </c>
      <c r="L11" s="84" t="s">
        <v>2416</v>
      </c>
      <c r="M11" s="84" t="s">
        <v>2417</v>
      </c>
      <c r="N11" s="84" t="s">
        <v>2418</v>
      </c>
      <c r="O11" s="84" t="s">
        <v>2419</v>
      </c>
    </row>
    <row r="12" spans="1:15" s="88" customFormat="1" ht="60" customHeight="1">
      <c r="A12" s="84">
        <v>8</v>
      </c>
      <c r="B12" s="84">
        <v>152</v>
      </c>
      <c r="C12" s="84" t="s">
        <v>579</v>
      </c>
      <c r="D12" s="84" t="s">
        <v>578</v>
      </c>
      <c r="E12" s="84" t="s">
        <v>2420</v>
      </c>
      <c r="F12" s="85">
        <v>0.54166666666666663</v>
      </c>
      <c r="G12" s="85">
        <v>0.45833333333333331</v>
      </c>
      <c r="H12" s="86" t="s">
        <v>2406</v>
      </c>
      <c r="I12" s="87" t="s">
        <v>2421</v>
      </c>
      <c r="J12" s="86">
        <v>1687</v>
      </c>
      <c r="K12" s="84" t="s">
        <v>2422</v>
      </c>
      <c r="L12" s="84" t="s">
        <v>2423</v>
      </c>
      <c r="M12" s="84" t="s">
        <v>2381</v>
      </c>
      <c r="N12" s="84" t="s">
        <v>2424</v>
      </c>
      <c r="O12" s="84" t="s">
        <v>2425</v>
      </c>
    </row>
    <row r="13" spans="1:15" s="88" customFormat="1" ht="60" customHeight="1">
      <c r="A13" s="84">
        <v>9</v>
      </c>
      <c r="B13" s="84">
        <v>155</v>
      </c>
      <c r="C13" s="84" t="s">
        <v>591</v>
      </c>
      <c r="D13" s="84" t="s">
        <v>590</v>
      </c>
      <c r="E13" s="84" t="s">
        <v>2426</v>
      </c>
      <c r="F13" s="85">
        <v>0.36363636363636365</v>
      </c>
      <c r="G13" s="85">
        <v>0.63636363636363635</v>
      </c>
      <c r="H13" s="86" t="s">
        <v>2427</v>
      </c>
      <c r="I13" s="87" t="s">
        <v>2428</v>
      </c>
      <c r="J13" s="86">
        <v>1705</v>
      </c>
      <c r="K13" s="84" t="s">
        <v>2429</v>
      </c>
      <c r="L13" s="84" t="s">
        <v>2430</v>
      </c>
      <c r="M13" s="84" t="s">
        <v>2431</v>
      </c>
      <c r="N13" s="84" t="s">
        <v>2432</v>
      </c>
      <c r="O13" s="84" t="s">
        <v>2433</v>
      </c>
    </row>
    <row r="14" spans="1:15" s="88" customFormat="1" ht="60" customHeight="1">
      <c r="A14" s="84">
        <v>10</v>
      </c>
      <c r="B14" s="84">
        <v>240</v>
      </c>
      <c r="C14" s="84" t="s">
        <v>873</v>
      </c>
      <c r="D14" s="84" t="s">
        <v>872</v>
      </c>
      <c r="E14" s="84" t="s">
        <v>2434</v>
      </c>
      <c r="F14" s="85">
        <v>0.56451612903225812</v>
      </c>
      <c r="G14" s="85">
        <v>0.43548387096774188</v>
      </c>
      <c r="H14" s="86" t="s">
        <v>2427</v>
      </c>
      <c r="I14" s="87" t="s">
        <v>2435</v>
      </c>
      <c r="J14" s="86">
        <v>1800</v>
      </c>
      <c r="K14" s="84" t="s">
        <v>2436</v>
      </c>
      <c r="L14" s="84" t="s">
        <v>2437</v>
      </c>
      <c r="M14" s="84" t="s">
        <v>2438</v>
      </c>
      <c r="N14" s="84" t="s">
        <v>2439</v>
      </c>
      <c r="O14" s="84" t="s">
        <v>2440</v>
      </c>
    </row>
    <row r="15" spans="1:15" s="88" customFormat="1" ht="60" customHeight="1">
      <c r="A15" s="84">
        <v>11</v>
      </c>
      <c r="B15" s="84">
        <v>242</v>
      </c>
      <c r="C15" s="84" t="s">
        <v>879</v>
      </c>
      <c r="D15" s="84" t="s">
        <v>878</v>
      </c>
      <c r="E15" s="84" t="s">
        <v>2441</v>
      </c>
      <c r="F15" s="85">
        <v>0.5</v>
      </c>
      <c r="G15" s="85">
        <v>0.5</v>
      </c>
      <c r="H15" s="86" t="s">
        <v>2427</v>
      </c>
      <c r="I15" s="87" t="s">
        <v>2442</v>
      </c>
      <c r="J15" s="86">
        <v>1789</v>
      </c>
      <c r="K15" s="84" t="s">
        <v>2443</v>
      </c>
      <c r="L15" s="84" t="s">
        <v>2444</v>
      </c>
      <c r="M15" s="84" t="s">
        <v>2445</v>
      </c>
      <c r="N15" s="84" t="s">
        <v>2446</v>
      </c>
      <c r="O15" s="84" t="s">
        <v>2447</v>
      </c>
    </row>
    <row r="16" spans="1:15" s="88" customFormat="1" ht="60" customHeight="1">
      <c r="A16" s="84">
        <v>12</v>
      </c>
      <c r="B16" s="84">
        <v>245</v>
      </c>
      <c r="C16" s="84" t="s">
        <v>888</v>
      </c>
      <c r="D16" s="84" t="s">
        <v>887</v>
      </c>
      <c r="E16" s="84" t="s">
        <v>974</v>
      </c>
      <c r="F16" s="85">
        <v>0.49206349206349204</v>
      </c>
      <c r="G16" s="85">
        <v>0.50793650793650791</v>
      </c>
      <c r="H16" s="86" t="s">
        <v>2427</v>
      </c>
      <c r="I16" s="87" t="s">
        <v>2448</v>
      </c>
      <c r="J16" s="86">
        <v>1790</v>
      </c>
      <c r="K16" s="84" t="s">
        <v>2449</v>
      </c>
      <c r="L16" s="84" t="s">
        <v>2450</v>
      </c>
      <c r="M16" s="84" t="s">
        <v>2451</v>
      </c>
      <c r="N16" s="84" t="s">
        <v>2452</v>
      </c>
      <c r="O16" s="84" t="s">
        <v>2453</v>
      </c>
    </row>
    <row r="17" spans="1:15" s="88" customFormat="1" ht="60" customHeight="1">
      <c r="A17" s="84">
        <v>13</v>
      </c>
      <c r="B17" s="84">
        <v>246</v>
      </c>
      <c r="C17" s="84" t="s">
        <v>891</v>
      </c>
      <c r="D17" s="84" t="s">
        <v>890</v>
      </c>
      <c r="E17" s="84" t="s">
        <v>2454</v>
      </c>
      <c r="F17" s="85">
        <v>0.57407407407407407</v>
      </c>
      <c r="G17" s="85">
        <v>0.42592592592592593</v>
      </c>
      <c r="H17" s="86" t="s">
        <v>2427</v>
      </c>
      <c r="I17" s="87" t="s">
        <v>2455</v>
      </c>
      <c r="J17" s="86">
        <v>1798</v>
      </c>
      <c r="K17" s="84" t="s">
        <v>2456</v>
      </c>
      <c r="L17" s="84" t="s">
        <v>2457</v>
      </c>
      <c r="M17" s="84" t="s">
        <v>2458</v>
      </c>
      <c r="N17" s="84" t="s">
        <v>2459</v>
      </c>
      <c r="O17" s="84" t="s">
        <v>2460</v>
      </c>
    </row>
    <row r="18" spans="1:15" s="88" customFormat="1" ht="60" customHeight="1">
      <c r="A18" s="84">
        <v>14</v>
      </c>
      <c r="B18" s="84">
        <v>247</v>
      </c>
      <c r="C18" s="84" t="s">
        <v>895</v>
      </c>
      <c r="D18" s="84" t="s">
        <v>894</v>
      </c>
      <c r="E18" s="84" t="s">
        <v>2461</v>
      </c>
      <c r="F18" s="85">
        <v>0.53448275862068961</v>
      </c>
      <c r="G18" s="85">
        <v>0.46551724137931039</v>
      </c>
      <c r="H18" s="86" t="s">
        <v>2427</v>
      </c>
      <c r="I18" s="87" t="s">
        <v>2462</v>
      </c>
      <c r="J18" s="86">
        <v>1799</v>
      </c>
      <c r="K18" s="84" t="s">
        <v>2463</v>
      </c>
      <c r="L18" s="84" t="s">
        <v>2464</v>
      </c>
      <c r="M18" s="84" t="s">
        <v>2381</v>
      </c>
      <c r="N18" s="84" t="s">
        <v>2465</v>
      </c>
      <c r="O18" s="84" t="s">
        <v>2466</v>
      </c>
    </row>
    <row r="19" spans="1:15" s="88" customFormat="1" ht="60" customHeight="1">
      <c r="A19" s="84">
        <v>15</v>
      </c>
      <c r="B19" s="84">
        <v>249</v>
      </c>
      <c r="C19" s="84" t="s">
        <v>903</v>
      </c>
      <c r="D19" s="84" t="s">
        <v>902</v>
      </c>
      <c r="E19" s="84" t="s">
        <v>2467</v>
      </c>
      <c r="F19" s="85">
        <v>0.38461538461538464</v>
      </c>
      <c r="G19" s="85">
        <v>0.61538461538461542</v>
      </c>
      <c r="H19" s="86" t="s">
        <v>2427</v>
      </c>
      <c r="I19" s="87" t="s">
        <v>2468</v>
      </c>
      <c r="J19" s="86">
        <v>1786</v>
      </c>
      <c r="K19" s="84" t="s">
        <v>2469</v>
      </c>
      <c r="L19" s="84" t="s">
        <v>2470</v>
      </c>
      <c r="M19" s="84" t="s">
        <v>2471</v>
      </c>
      <c r="N19" s="84" t="s">
        <v>2472</v>
      </c>
      <c r="O19" s="84" t="s">
        <v>2473</v>
      </c>
    </row>
    <row r="20" spans="1:15" s="88" customFormat="1" ht="60" customHeight="1">
      <c r="A20" s="84">
        <v>16</v>
      </c>
      <c r="B20" s="84">
        <v>251</v>
      </c>
      <c r="C20" s="84" t="s">
        <v>909</v>
      </c>
      <c r="D20" s="84" t="s">
        <v>908</v>
      </c>
      <c r="E20" s="84" t="s">
        <v>2474</v>
      </c>
      <c r="F20" s="85">
        <v>0.4</v>
      </c>
      <c r="G20" s="85">
        <v>0.6</v>
      </c>
      <c r="H20" s="86" t="s">
        <v>2427</v>
      </c>
      <c r="I20" s="87" t="s">
        <v>2475</v>
      </c>
      <c r="J20" s="86">
        <v>1792</v>
      </c>
      <c r="K20" s="84" t="s">
        <v>2476</v>
      </c>
      <c r="L20" s="84" t="s">
        <v>2477</v>
      </c>
      <c r="M20" s="84" t="s">
        <v>2478</v>
      </c>
      <c r="N20" s="84" t="s">
        <v>2479</v>
      </c>
      <c r="O20" s="84" t="s">
        <v>2480</v>
      </c>
    </row>
    <row r="21" spans="1:15" s="88" customFormat="1" ht="60" customHeight="1">
      <c r="A21" s="84">
        <v>17</v>
      </c>
      <c r="B21" s="84">
        <v>253</v>
      </c>
      <c r="C21" s="84" t="s">
        <v>916</v>
      </c>
      <c r="D21" s="84" t="s">
        <v>915</v>
      </c>
      <c r="E21" s="84" t="s">
        <v>2481</v>
      </c>
      <c r="F21" s="85">
        <v>0.41699999999999998</v>
      </c>
      <c r="G21" s="85">
        <v>0.58299999999999996</v>
      </c>
      <c r="H21" s="86" t="s">
        <v>2427</v>
      </c>
      <c r="I21" s="87" t="s">
        <v>2482</v>
      </c>
      <c r="J21" s="86">
        <v>1798</v>
      </c>
      <c r="K21" s="84" t="s">
        <v>2483</v>
      </c>
      <c r="L21" s="84" t="s">
        <v>2484</v>
      </c>
      <c r="M21" s="84" t="s">
        <v>2485</v>
      </c>
      <c r="N21" s="84"/>
      <c r="O21" s="84" t="s">
        <v>2486</v>
      </c>
    </row>
    <row r="22" spans="1:15" s="88" customFormat="1" ht="60" customHeight="1">
      <c r="A22" s="84">
        <v>18</v>
      </c>
      <c r="B22" s="84">
        <v>254</v>
      </c>
      <c r="C22" s="84" t="s">
        <v>919</v>
      </c>
      <c r="D22" s="84" t="s">
        <v>918</v>
      </c>
      <c r="E22" s="84" t="s">
        <v>2487</v>
      </c>
      <c r="F22" s="85">
        <v>0.5625</v>
      </c>
      <c r="G22" s="85">
        <v>0.4375</v>
      </c>
      <c r="H22" s="86" t="s">
        <v>2427</v>
      </c>
      <c r="I22" s="87" t="s">
        <v>2488</v>
      </c>
      <c r="J22" s="86">
        <v>1794</v>
      </c>
      <c r="K22" s="84" t="s">
        <v>2489</v>
      </c>
      <c r="L22" s="84" t="s">
        <v>2490</v>
      </c>
      <c r="M22" s="84" t="s">
        <v>2410</v>
      </c>
      <c r="N22" s="84" t="s">
        <v>2491</v>
      </c>
      <c r="O22" s="84" t="s">
        <v>2492</v>
      </c>
    </row>
    <row r="23" spans="1:15" s="88" customFormat="1" ht="60" customHeight="1">
      <c r="A23" s="84">
        <v>19</v>
      </c>
      <c r="B23" s="84">
        <v>256</v>
      </c>
      <c r="C23" s="84" t="s">
        <v>925</v>
      </c>
      <c r="D23" s="84" t="s">
        <v>924</v>
      </c>
      <c r="E23" s="84" t="s">
        <v>2493</v>
      </c>
      <c r="F23" s="85">
        <v>0.55384615384615388</v>
      </c>
      <c r="G23" s="85">
        <v>0.44615384615384612</v>
      </c>
      <c r="H23" s="86" t="s">
        <v>2494</v>
      </c>
      <c r="I23" s="87" t="s">
        <v>2495</v>
      </c>
      <c r="J23" s="86">
        <v>1809</v>
      </c>
      <c r="K23" s="84" t="s">
        <v>2496</v>
      </c>
      <c r="L23" s="84" t="s">
        <v>2497</v>
      </c>
      <c r="M23" s="84" t="s">
        <v>2498</v>
      </c>
      <c r="N23" s="84" t="s">
        <v>2499</v>
      </c>
      <c r="O23" s="84" t="s">
        <v>2500</v>
      </c>
    </row>
    <row r="24" spans="1:15" s="88" customFormat="1" ht="60" customHeight="1">
      <c r="A24" s="84">
        <v>20</v>
      </c>
      <c r="B24" s="84">
        <v>259</v>
      </c>
      <c r="C24" s="84" t="s">
        <v>936</v>
      </c>
      <c r="D24" s="84" t="s">
        <v>935</v>
      </c>
      <c r="E24" s="84" t="s">
        <v>2501</v>
      </c>
      <c r="F24" s="85">
        <v>0.44400000000000001</v>
      </c>
      <c r="G24" s="85">
        <v>0.55600000000000005</v>
      </c>
      <c r="H24" s="86" t="s">
        <v>2494</v>
      </c>
      <c r="I24" s="87" t="s">
        <v>2502</v>
      </c>
      <c r="J24" s="86">
        <v>1809</v>
      </c>
      <c r="K24" s="84" t="s">
        <v>2503</v>
      </c>
      <c r="L24" s="84" t="s">
        <v>2504</v>
      </c>
      <c r="M24" s="84" t="s">
        <v>2381</v>
      </c>
      <c r="N24" s="84" t="s">
        <v>2505</v>
      </c>
      <c r="O24" s="84" t="s">
        <v>2506</v>
      </c>
    </row>
    <row r="25" spans="1:15" s="88" customFormat="1" ht="60" customHeight="1">
      <c r="A25" s="84">
        <v>21</v>
      </c>
      <c r="B25" s="84">
        <v>262</v>
      </c>
      <c r="C25" s="84" t="s">
        <v>945</v>
      </c>
      <c r="D25" s="84" t="s">
        <v>944</v>
      </c>
      <c r="E25" s="84" t="s">
        <v>2507</v>
      </c>
      <c r="F25" s="85">
        <v>0.44444444440000003</v>
      </c>
      <c r="G25" s="85">
        <v>0.55555555560000003</v>
      </c>
      <c r="H25" s="86" t="s">
        <v>2494</v>
      </c>
      <c r="I25" s="87" t="s">
        <v>2508</v>
      </c>
      <c r="J25" s="86">
        <v>1825</v>
      </c>
      <c r="K25" s="84" t="s">
        <v>2509</v>
      </c>
      <c r="L25" s="84" t="s">
        <v>2510</v>
      </c>
      <c r="M25" s="84" t="s">
        <v>2511</v>
      </c>
      <c r="N25" s="84" t="s">
        <v>2512</v>
      </c>
      <c r="O25" s="84" t="s">
        <v>2513</v>
      </c>
    </row>
    <row r="26" spans="1:15" s="88" customFormat="1" ht="60" customHeight="1">
      <c r="A26" s="84">
        <v>22</v>
      </c>
      <c r="B26" s="84">
        <v>264</v>
      </c>
      <c r="C26" s="84" t="s">
        <v>951</v>
      </c>
      <c r="D26" s="84" t="s">
        <v>950</v>
      </c>
      <c r="E26" s="84" t="s">
        <v>2514</v>
      </c>
      <c r="F26" s="85">
        <v>0.51600000000000001</v>
      </c>
      <c r="G26" s="85">
        <v>0.48399999999999999</v>
      </c>
      <c r="H26" s="86" t="s">
        <v>2494</v>
      </c>
      <c r="I26" s="87" t="s">
        <v>2515</v>
      </c>
      <c r="J26" s="86">
        <v>1807</v>
      </c>
      <c r="K26" s="84" t="s">
        <v>2516</v>
      </c>
      <c r="L26" s="84" t="s">
        <v>2517</v>
      </c>
      <c r="M26" s="84" t="s">
        <v>2511</v>
      </c>
      <c r="N26" s="84" t="s">
        <v>2518</v>
      </c>
      <c r="O26" s="84" t="s">
        <v>2519</v>
      </c>
    </row>
    <row r="27" spans="1:15" s="88" customFormat="1" ht="60" customHeight="1">
      <c r="A27" s="84">
        <v>23</v>
      </c>
      <c r="B27" s="84">
        <v>407</v>
      </c>
      <c r="C27" s="84" t="s">
        <v>1422</v>
      </c>
      <c r="D27" s="84" t="s">
        <v>1421</v>
      </c>
      <c r="E27" s="84" t="s">
        <v>2520</v>
      </c>
      <c r="F27" s="85">
        <v>0.53400000000000003</v>
      </c>
      <c r="G27" s="85">
        <v>0.46600000000000003</v>
      </c>
      <c r="H27" s="86" t="s">
        <v>2494</v>
      </c>
      <c r="I27" s="87" t="s">
        <v>2521</v>
      </c>
      <c r="J27" s="86">
        <v>1876</v>
      </c>
      <c r="K27" s="84" t="s">
        <v>2522</v>
      </c>
      <c r="L27" s="84" t="s">
        <v>2523</v>
      </c>
      <c r="M27" s="84" t="s">
        <v>2524</v>
      </c>
      <c r="N27" s="84" t="s">
        <v>2525</v>
      </c>
      <c r="O27" s="84" t="s">
        <v>2526</v>
      </c>
    </row>
    <row r="28" spans="1:15" s="88" customFormat="1" ht="60" customHeight="1">
      <c r="A28" s="84">
        <v>24</v>
      </c>
      <c r="B28" s="84">
        <v>409</v>
      </c>
      <c r="C28" s="84" t="s">
        <v>1428</v>
      </c>
      <c r="D28" s="84" t="s">
        <v>1427</v>
      </c>
      <c r="E28" s="84" t="s">
        <v>2527</v>
      </c>
      <c r="F28" s="85">
        <v>0.56100000000000005</v>
      </c>
      <c r="G28" s="85">
        <v>0.439</v>
      </c>
      <c r="H28" s="86" t="s">
        <v>2494</v>
      </c>
      <c r="I28" s="87" t="s">
        <v>2528</v>
      </c>
      <c r="J28" s="86">
        <v>1886</v>
      </c>
      <c r="K28" s="84" t="s">
        <v>2529</v>
      </c>
      <c r="L28" s="84" t="s">
        <v>2530</v>
      </c>
      <c r="M28" s="84" t="s">
        <v>2531</v>
      </c>
      <c r="N28" s="84" t="s">
        <v>2532</v>
      </c>
      <c r="O28" s="84" t="s">
        <v>2533</v>
      </c>
    </row>
    <row r="29" spans="1:15" s="88" customFormat="1" ht="60" customHeight="1">
      <c r="A29" s="84">
        <v>25</v>
      </c>
      <c r="B29" s="84">
        <v>416</v>
      </c>
      <c r="C29" s="84" t="s">
        <v>1451</v>
      </c>
      <c r="D29" s="84" t="s">
        <v>1450</v>
      </c>
      <c r="E29" s="84" t="s">
        <v>2534</v>
      </c>
      <c r="F29" s="85">
        <v>0.53100000000000003</v>
      </c>
      <c r="G29" s="85">
        <v>0.46899999999999997</v>
      </c>
      <c r="H29" s="86" t="s">
        <v>2494</v>
      </c>
      <c r="I29" s="87" t="s">
        <v>2535</v>
      </c>
      <c r="J29" s="86">
        <v>1879</v>
      </c>
      <c r="K29" s="84" t="s">
        <v>2536</v>
      </c>
      <c r="L29" s="84" t="s">
        <v>2537</v>
      </c>
      <c r="M29" s="84" t="s">
        <v>2538</v>
      </c>
      <c r="N29" s="84" t="s">
        <v>2539</v>
      </c>
      <c r="O29" s="84" t="s">
        <v>2540</v>
      </c>
    </row>
    <row r="30" spans="1:15" s="88" customFormat="1" ht="60" customHeight="1">
      <c r="A30" s="84">
        <v>26</v>
      </c>
      <c r="B30" s="84">
        <v>417</v>
      </c>
      <c r="C30" s="84" t="s">
        <v>1454</v>
      </c>
      <c r="D30" s="84" t="s">
        <v>1453</v>
      </c>
      <c r="E30" s="84" t="s">
        <v>2541</v>
      </c>
      <c r="F30" s="85">
        <v>0.56140350877192979</v>
      </c>
      <c r="G30" s="85">
        <v>0.43859649122807021</v>
      </c>
      <c r="H30" s="86" t="s">
        <v>2494</v>
      </c>
      <c r="I30" s="87" t="s">
        <v>2542</v>
      </c>
      <c r="J30" s="86">
        <v>1879</v>
      </c>
      <c r="K30" s="84" t="s">
        <v>2543</v>
      </c>
      <c r="L30" s="84" t="s">
        <v>2544</v>
      </c>
      <c r="M30" s="84" t="s">
        <v>2545</v>
      </c>
      <c r="N30" s="84" t="s">
        <v>2546</v>
      </c>
      <c r="O30" s="84" t="s">
        <v>2547</v>
      </c>
    </row>
    <row r="31" spans="1:15" s="88" customFormat="1" ht="60" customHeight="1">
      <c r="A31" s="84">
        <v>27</v>
      </c>
      <c r="B31" s="84">
        <v>419</v>
      </c>
      <c r="C31" s="84" t="s">
        <v>1460</v>
      </c>
      <c r="D31" s="84" t="s">
        <v>1459</v>
      </c>
      <c r="E31" s="84" t="s">
        <v>2548</v>
      </c>
      <c r="F31" s="85">
        <v>0.57100000000000006</v>
      </c>
      <c r="G31" s="85">
        <v>0.42899999999999999</v>
      </c>
      <c r="H31" s="86" t="s">
        <v>2494</v>
      </c>
      <c r="I31" s="87" t="s">
        <v>2549</v>
      </c>
      <c r="J31" s="86">
        <v>1872</v>
      </c>
      <c r="K31" s="84" t="s">
        <v>2550</v>
      </c>
      <c r="L31" s="84" t="s">
        <v>2551</v>
      </c>
      <c r="M31" s="84" t="s">
        <v>2381</v>
      </c>
      <c r="N31" s="84" t="s">
        <v>2552</v>
      </c>
      <c r="O31" s="84" t="s">
        <v>2553</v>
      </c>
    </row>
    <row r="32" spans="1:15" s="88" customFormat="1" ht="60" customHeight="1">
      <c r="A32" s="84">
        <v>28</v>
      </c>
      <c r="B32" s="84">
        <v>422</v>
      </c>
      <c r="C32" s="84" t="s">
        <v>1471</v>
      </c>
      <c r="D32" s="84" t="s">
        <v>1470</v>
      </c>
      <c r="E32" s="84" t="s">
        <v>2554</v>
      </c>
      <c r="F32" s="85">
        <v>0.46200000000000002</v>
      </c>
      <c r="G32" s="85">
        <v>0.53800000000000003</v>
      </c>
      <c r="H32" s="86" t="s">
        <v>2494</v>
      </c>
      <c r="I32" s="87" t="s">
        <v>2555</v>
      </c>
      <c r="J32" s="86">
        <v>1884</v>
      </c>
      <c r="K32" s="84" t="s">
        <v>2556</v>
      </c>
      <c r="L32" s="84" t="s">
        <v>2557</v>
      </c>
      <c r="M32" s="84" t="s">
        <v>2558</v>
      </c>
      <c r="N32" s="84" t="s">
        <v>2559</v>
      </c>
      <c r="O32" s="84" t="s">
        <v>2560</v>
      </c>
    </row>
    <row r="33" spans="1:15" s="88" customFormat="1" ht="60" customHeight="1">
      <c r="A33" s="84">
        <v>29</v>
      </c>
      <c r="B33" s="84">
        <v>423</v>
      </c>
      <c r="C33" s="84" t="s">
        <v>1474</v>
      </c>
      <c r="D33" s="84" t="s">
        <v>1473</v>
      </c>
      <c r="E33" s="84" t="s">
        <v>2561</v>
      </c>
      <c r="F33" s="85">
        <v>0.52727272727272723</v>
      </c>
      <c r="G33" s="85">
        <v>0.47272727272727272</v>
      </c>
      <c r="H33" s="86" t="s">
        <v>2494</v>
      </c>
      <c r="I33" s="87" t="s">
        <v>2562</v>
      </c>
      <c r="J33" s="86">
        <v>1889</v>
      </c>
      <c r="K33" s="84" t="s">
        <v>2563</v>
      </c>
      <c r="L33" s="84" t="s">
        <v>2564</v>
      </c>
      <c r="M33" s="84" t="s">
        <v>2565</v>
      </c>
      <c r="N33" s="84" t="s">
        <v>2566</v>
      </c>
      <c r="O33" s="84" t="s">
        <v>2567</v>
      </c>
    </row>
    <row r="34" spans="1:15" s="88" customFormat="1" ht="60" customHeight="1">
      <c r="A34" s="84">
        <v>30</v>
      </c>
      <c r="B34" s="84">
        <v>426</v>
      </c>
      <c r="C34" s="84" t="s">
        <v>1484</v>
      </c>
      <c r="D34" s="84" t="s">
        <v>1483</v>
      </c>
      <c r="E34" s="84" t="s">
        <v>2568</v>
      </c>
      <c r="F34" s="85">
        <v>0.47457627118644069</v>
      </c>
      <c r="G34" s="85">
        <v>0.52542372881355925</v>
      </c>
      <c r="H34" s="86" t="s">
        <v>2494</v>
      </c>
      <c r="I34" s="87" t="s">
        <v>2569</v>
      </c>
      <c r="J34" s="86">
        <v>1887</v>
      </c>
      <c r="K34" s="84" t="s">
        <v>2570</v>
      </c>
      <c r="L34" s="84" t="s">
        <v>2571</v>
      </c>
      <c r="M34" s="84" t="s">
        <v>2572</v>
      </c>
      <c r="N34" s="84" t="s">
        <v>2573</v>
      </c>
      <c r="O34" s="84" t="s">
        <v>2574</v>
      </c>
    </row>
    <row r="35" spans="1:15" s="88" customFormat="1" ht="60" customHeight="1">
      <c r="A35" s="84">
        <v>31</v>
      </c>
      <c r="B35" s="84">
        <v>427</v>
      </c>
      <c r="C35" s="84" t="s">
        <v>1487</v>
      </c>
      <c r="D35" s="84" t="s">
        <v>1486</v>
      </c>
      <c r="E35" s="84" t="s">
        <v>2575</v>
      </c>
      <c r="F35" s="85">
        <v>0.45161290322580644</v>
      </c>
      <c r="G35" s="85">
        <v>0.54838709677419351</v>
      </c>
      <c r="H35" s="86" t="s">
        <v>2494</v>
      </c>
      <c r="I35" s="87" t="s">
        <v>2576</v>
      </c>
      <c r="J35" s="86">
        <v>1888</v>
      </c>
      <c r="K35" s="84" t="s">
        <v>2577</v>
      </c>
      <c r="L35" s="84" t="s">
        <v>2578</v>
      </c>
      <c r="M35" s="84" t="s">
        <v>2579</v>
      </c>
      <c r="N35" s="84" t="s">
        <v>2580</v>
      </c>
      <c r="O35" s="84" t="s">
        <v>2581</v>
      </c>
    </row>
    <row r="36" spans="1:15" s="88" customFormat="1" ht="60" customHeight="1">
      <c r="A36" s="84">
        <v>32</v>
      </c>
      <c r="B36" s="84">
        <v>428</v>
      </c>
      <c r="C36" s="84" t="s">
        <v>1490</v>
      </c>
      <c r="D36" s="84" t="s">
        <v>1489</v>
      </c>
      <c r="E36" s="84" t="s">
        <v>2582</v>
      </c>
      <c r="F36" s="85">
        <v>0.45800000000000002</v>
      </c>
      <c r="G36" s="85">
        <v>0.54200000000000004</v>
      </c>
      <c r="H36" s="86" t="s">
        <v>2494</v>
      </c>
      <c r="I36" s="87" t="s">
        <v>2583</v>
      </c>
      <c r="J36" s="86">
        <v>1888</v>
      </c>
      <c r="K36" s="84" t="s">
        <v>2584</v>
      </c>
      <c r="L36" s="84" t="s">
        <v>2585</v>
      </c>
      <c r="M36" s="84" t="s">
        <v>2586</v>
      </c>
      <c r="N36" s="84" t="s">
        <v>2587</v>
      </c>
      <c r="O36" s="84" t="s">
        <v>2588</v>
      </c>
    </row>
    <row r="37" spans="1:15" s="88" customFormat="1" ht="60" customHeight="1">
      <c r="A37" s="84">
        <v>33</v>
      </c>
      <c r="B37" s="84">
        <v>430</v>
      </c>
      <c r="C37" s="84" t="s">
        <v>1497</v>
      </c>
      <c r="D37" s="84" t="s">
        <v>1496</v>
      </c>
      <c r="E37" s="84" t="s">
        <v>2589</v>
      </c>
      <c r="F37" s="85">
        <v>0.38805970149253732</v>
      </c>
      <c r="G37" s="85">
        <v>0.61194029850746268</v>
      </c>
      <c r="H37" s="86" t="s">
        <v>2494</v>
      </c>
      <c r="I37" s="87" t="s">
        <v>2590</v>
      </c>
      <c r="J37" s="86">
        <v>1890</v>
      </c>
      <c r="K37" s="84" t="s">
        <v>2591</v>
      </c>
      <c r="L37" s="84" t="s">
        <v>2592</v>
      </c>
      <c r="M37" s="84" t="s">
        <v>2593</v>
      </c>
      <c r="N37" s="84" t="s">
        <v>2594</v>
      </c>
      <c r="O37" s="84" t="s">
        <v>2595</v>
      </c>
    </row>
    <row r="38" spans="1:15" s="88" customFormat="1" ht="60" customHeight="1">
      <c r="A38" s="84">
        <v>34</v>
      </c>
      <c r="B38" s="84">
        <v>431</v>
      </c>
      <c r="C38" s="84" t="s">
        <v>1501</v>
      </c>
      <c r="D38" s="84" t="s">
        <v>1500</v>
      </c>
      <c r="E38" s="84" t="s">
        <v>2596</v>
      </c>
      <c r="F38" s="85">
        <v>0.46600000000000003</v>
      </c>
      <c r="G38" s="85">
        <v>0.53400000000000003</v>
      </c>
      <c r="H38" s="86" t="s">
        <v>2494</v>
      </c>
      <c r="I38" s="87" t="s">
        <v>2597</v>
      </c>
      <c r="J38" s="86">
        <v>1884</v>
      </c>
      <c r="K38" s="84" t="s">
        <v>2598</v>
      </c>
      <c r="L38" s="84" t="s">
        <v>2599</v>
      </c>
      <c r="M38" s="84" t="s">
        <v>2600</v>
      </c>
      <c r="N38" s="84" t="s">
        <v>2601</v>
      </c>
      <c r="O38" s="84" t="s">
        <v>2602</v>
      </c>
    </row>
    <row r="39" spans="1:15" s="88" customFormat="1" ht="60" customHeight="1">
      <c r="A39" s="84">
        <v>35</v>
      </c>
      <c r="B39" s="84">
        <v>433</v>
      </c>
      <c r="C39" s="84" t="s">
        <v>1507</v>
      </c>
      <c r="D39" s="84" t="s">
        <v>1506</v>
      </c>
      <c r="E39" s="84" t="s">
        <v>2603</v>
      </c>
      <c r="F39" s="85">
        <v>0.4098360655737705</v>
      </c>
      <c r="G39" s="85">
        <v>0.5901639344262295</v>
      </c>
      <c r="H39" s="86" t="s">
        <v>2494</v>
      </c>
      <c r="I39" s="87" t="s">
        <v>2604</v>
      </c>
      <c r="J39" s="86">
        <v>1887</v>
      </c>
      <c r="K39" s="84" t="s">
        <v>2605</v>
      </c>
      <c r="L39" s="84" t="s">
        <v>2606</v>
      </c>
      <c r="M39" s="84" t="s">
        <v>2607</v>
      </c>
      <c r="N39" s="84" t="s">
        <v>2608</v>
      </c>
      <c r="O39" s="84" t="s">
        <v>2609</v>
      </c>
    </row>
    <row r="40" spans="1:15" s="88" customFormat="1" ht="60" customHeight="1">
      <c r="A40" s="84">
        <v>36</v>
      </c>
      <c r="B40" s="84">
        <v>434</v>
      </c>
      <c r="C40" s="84" t="s">
        <v>1510</v>
      </c>
      <c r="D40" s="84" t="s">
        <v>1509</v>
      </c>
      <c r="E40" s="84" t="s">
        <v>2610</v>
      </c>
      <c r="F40" s="85">
        <v>0.38095238095238093</v>
      </c>
      <c r="G40" s="85">
        <v>0.61904761904761907</v>
      </c>
      <c r="H40" s="86" t="s">
        <v>2494</v>
      </c>
      <c r="I40" s="87" t="s">
        <v>2611</v>
      </c>
      <c r="J40" s="86">
        <v>1900</v>
      </c>
      <c r="K40" s="84" t="s">
        <v>2612</v>
      </c>
      <c r="L40" s="84" t="s">
        <v>2613</v>
      </c>
      <c r="M40" s="84" t="s">
        <v>2614</v>
      </c>
      <c r="N40" s="84" t="s">
        <v>2615</v>
      </c>
      <c r="O40" s="84" t="s">
        <v>2616</v>
      </c>
    </row>
    <row r="41" spans="1:15" s="88" customFormat="1" ht="60" customHeight="1">
      <c r="A41" s="84">
        <v>37</v>
      </c>
      <c r="B41" s="84">
        <v>435</v>
      </c>
      <c r="C41" s="84" t="s">
        <v>1514</v>
      </c>
      <c r="D41" s="84" t="s">
        <v>1513</v>
      </c>
      <c r="E41" s="84" t="s">
        <v>2617</v>
      </c>
      <c r="F41" s="85">
        <v>0.51</v>
      </c>
      <c r="G41" s="85">
        <v>0.49</v>
      </c>
      <c r="H41" s="86" t="s">
        <v>2494</v>
      </c>
      <c r="I41" s="87" t="s">
        <v>2618</v>
      </c>
      <c r="J41" s="86">
        <v>1891</v>
      </c>
      <c r="K41" s="84" t="s">
        <v>2619</v>
      </c>
      <c r="L41" s="84" t="s">
        <v>2620</v>
      </c>
      <c r="M41" s="84" t="s">
        <v>2621</v>
      </c>
      <c r="N41" s="84" t="s">
        <v>2622</v>
      </c>
      <c r="O41" s="84" t="s">
        <v>2623</v>
      </c>
    </row>
    <row r="42" spans="1:15" s="88" customFormat="1" ht="60" customHeight="1">
      <c r="A42" s="84">
        <v>38</v>
      </c>
      <c r="B42" s="84">
        <v>436</v>
      </c>
      <c r="C42" s="84" t="s">
        <v>1517</v>
      </c>
      <c r="D42" s="84" t="s">
        <v>1516</v>
      </c>
      <c r="E42" s="84" t="s">
        <v>2624</v>
      </c>
      <c r="F42" s="85">
        <v>0.375</v>
      </c>
      <c r="G42" s="85">
        <v>0.625</v>
      </c>
      <c r="H42" s="86" t="s">
        <v>2494</v>
      </c>
      <c r="I42" s="87" t="s">
        <v>2625</v>
      </c>
      <c r="J42" s="86">
        <v>1897</v>
      </c>
      <c r="K42" s="84" t="s">
        <v>2626</v>
      </c>
      <c r="L42" s="84" t="s">
        <v>2627</v>
      </c>
      <c r="M42" s="84" t="s">
        <v>2628</v>
      </c>
      <c r="N42" s="84" t="s">
        <v>2629</v>
      </c>
      <c r="O42" s="84" t="s">
        <v>2630</v>
      </c>
    </row>
    <row r="43" spans="1:15" s="88" customFormat="1" ht="60" customHeight="1">
      <c r="A43" s="84">
        <v>39</v>
      </c>
      <c r="B43" s="84">
        <v>439</v>
      </c>
      <c r="C43" s="84" t="s">
        <v>1527</v>
      </c>
      <c r="D43" s="84" t="s">
        <v>1526</v>
      </c>
      <c r="E43" s="84" t="s">
        <v>2631</v>
      </c>
      <c r="F43" s="85">
        <v>0.44230769230769229</v>
      </c>
      <c r="G43" s="85">
        <v>0.55769230769230771</v>
      </c>
      <c r="H43" s="86" t="s">
        <v>2494</v>
      </c>
      <c r="I43" s="87" t="s">
        <v>2632</v>
      </c>
      <c r="J43" s="86">
        <v>1899</v>
      </c>
      <c r="K43" s="84" t="s">
        <v>2633</v>
      </c>
      <c r="L43" s="84" t="s">
        <v>2634</v>
      </c>
      <c r="M43" s="84" t="s">
        <v>2635</v>
      </c>
      <c r="N43" s="84" t="s">
        <v>2636</v>
      </c>
      <c r="O43" s="84" t="s">
        <v>2637</v>
      </c>
    </row>
    <row r="44" spans="1:15" s="88" customFormat="1" ht="60" customHeight="1">
      <c r="A44" s="89">
        <v>40</v>
      </c>
      <c r="B44" s="89">
        <v>441</v>
      </c>
      <c r="C44" s="89" t="s">
        <v>1534</v>
      </c>
      <c r="D44" s="89" t="s">
        <v>1533</v>
      </c>
      <c r="E44" s="89" t="s">
        <v>2638</v>
      </c>
      <c r="F44" s="91">
        <v>0.5641025641025641</v>
      </c>
      <c r="G44" s="91">
        <v>0.4358974358974359</v>
      </c>
      <c r="H44" s="90" t="s">
        <v>2494</v>
      </c>
      <c r="I44" s="92" t="s">
        <v>2639</v>
      </c>
      <c r="J44" s="90">
        <v>1895</v>
      </c>
      <c r="K44" s="89" t="s">
        <v>2640</v>
      </c>
      <c r="L44" s="89" t="s">
        <v>2641</v>
      </c>
      <c r="M44" s="89" t="s">
        <v>2642</v>
      </c>
      <c r="N44" s="89" t="s">
        <v>2643</v>
      </c>
      <c r="O44" s="89" t="s">
        <v>2644</v>
      </c>
    </row>
    <row r="45" spans="1:15" s="88" customFormat="1" ht="60" customHeight="1">
      <c r="A45" s="89">
        <v>41</v>
      </c>
      <c r="B45" s="89">
        <v>442</v>
      </c>
      <c r="C45" s="89" t="s">
        <v>1537</v>
      </c>
      <c r="D45" s="89" t="s">
        <v>1536</v>
      </c>
      <c r="E45" s="89" t="s">
        <v>2645</v>
      </c>
      <c r="F45" s="91">
        <v>0.55000000000000004</v>
      </c>
      <c r="G45" s="91">
        <v>0.44999999999999996</v>
      </c>
      <c r="H45" s="90" t="s">
        <v>2494</v>
      </c>
      <c r="I45" s="92" t="s">
        <v>2646</v>
      </c>
      <c r="J45" s="90">
        <v>1900</v>
      </c>
      <c r="K45" s="89" t="s">
        <v>2647</v>
      </c>
      <c r="L45" s="89" t="s">
        <v>2648</v>
      </c>
      <c r="M45" s="89" t="s">
        <v>2649</v>
      </c>
      <c r="N45" s="89" t="s">
        <v>2650</v>
      </c>
      <c r="O45" s="89" t="s">
        <v>2651</v>
      </c>
    </row>
    <row r="46" spans="1:15" s="88" customFormat="1" ht="60" customHeight="1">
      <c r="A46" s="89">
        <v>42</v>
      </c>
      <c r="B46" s="89">
        <v>443</v>
      </c>
      <c r="C46" s="89" t="s">
        <v>1540</v>
      </c>
      <c r="D46" s="89" t="s">
        <v>1539</v>
      </c>
      <c r="E46" s="89" t="s">
        <v>2652</v>
      </c>
      <c r="F46" s="91">
        <v>0.45799999999999996</v>
      </c>
      <c r="G46" s="91">
        <v>0.54200000000000004</v>
      </c>
      <c r="H46" s="90" t="s">
        <v>2494</v>
      </c>
      <c r="I46" s="92" t="s">
        <v>2653</v>
      </c>
      <c r="J46" s="90">
        <v>1887</v>
      </c>
      <c r="K46" s="89" t="s">
        <v>2654</v>
      </c>
      <c r="L46" s="89" t="s">
        <v>2655</v>
      </c>
      <c r="M46" s="89" t="s">
        <v>2656</v>
      </c>
      <c r="N46" s="89" t="s">
        <v>2657</v>
      </c>
      <c r="O46" s="89" t="s">
        <v>2658</v>
      </c>
    </row>
    <row r="47" spans="1:15" s="88" customFormat="1" ht="60" customHeight="1">
      <c r="A47" s="89">
        <v>43</v>
      </c>
      <c r="B47" s="89">
        <v>444</v>
      </c>
      <c r="C47" s="89" t="s">
        <v>1545</v>
      </c>
      <c r="D47" s="89" t="s">
        <v>1544</v>
      </c>
      <c r="E47" s="89" t="s">
        <v>2659</v>
      </c>
      <c r="F47" s="91">
        <v>0.57100000000000006</v>
      </c>
      <c r="G47" s="91">
        <v>0.42899999999999999</v>
      </c>
      <c r="H47" s="90" t="s">
        <v>2494</v>
      </c>
      <c r="I47" s="92" t="s">
        <v>2660</v>
      </c>
      <c r="J47" s="90">
        <v>1886</v>
      </c>
      <c r="K47" s="89" t="s">
        <v>2661</v>
      </c>
      <c r="L47" s="89" t="s">
        <v>2662</v>
      </c>
      <c r="M47" s="89" t="s">
        <v>2410</v>
      </c>
      <c r="N47" s="89" t="s">
        <v>2663</v>
      </c>
      <c r="O47" s="89" t="s">
        <v>2664</v>
      </c>
    </row>
    <row r="48" spans="1:15" s="88" customFormat="1" ht="60" customHeight="1">
      <c r="A48" s="89">
        <v>44</v>
      </c>
      <c r="B48" s="89">
        <v>446</v>
      </c>
      <c r="C48" s="89" t="s">
        <v>1552</v>
      </c>
      <c r="D48" s="89" t="s">
        <v>1551</v>
      </c>
      <c r="E48" s="89" t="s">
        <v>2665</v>
      </c>
      <c r="F48" s="91">
        <v>0.58181818181818179</v>
      </c>
      <c r="G48" s="91">
        <v>0.41818181818181821</v>
      </c>
      <c r="H48" s="90" t="s">
        <v>2666</v>
      </c>
      <c r="I48" s="92" t="s">
        <v>2667</v>
      </c>
      <c r="J48" s="90">
        <v>1906</v>
      </c>
      <c r="K48" s="89" t="s">
        <v>2668</v>
      </c>
      <c r="L48" s="89" t="s">
        <v>2669</v>
      </c>
      <c r="M48" s="89" t="s">
        <v>2670</v>
      </c>
      <c r="N48" s="89" t="s">
        <v>2671</v>
      </c>
      <c r="O48" s="89" t="s">
        <v>2672</v>
      </c>
    </row>
    <row r="49" spans="1:15" s="88" customFormat="1" ht="60" customHeight="1">
      <c r="A49" s="89">
        <v>45</v>
      </c>
      <c r="B49" s="89">
        <v>447</v>
      </c>
      <c r="C49" s="89" t="s">
        <v>1556</v>
      </c>
      <c r="D49" s="89" t="s">
        <v>1555</v>
      </c>
      <c r="E49" s="89" t="s">
        <v>2673</v>
      </c>
      <c r="F49" s="91">
        <v>0.47761194029850745</v>
      </c>
      <c r="G49" s="91">
        <v>0.52238805970149249</v>
      </c>
      <c r="H49" s="90" t="s">
        <v>2666</v>
      </c>
      <c r="I49" s="92" t="s">
        <v>2674</v>
      </c>
      <c r="J49" s="90">
        <v>1901</v>
      </c>
      <c r="K49" s="89" t="s">
        <v>2675</v>
      </c>
      <c r="L49" s="89" t="s">
        <v>2676</v>
      </c>
      <c r="M49" s="89" t="s">
        <v>2431</v>
      </c>
      <c r="N49" s="89" t="s">
        <v>2677</v>
      </c>
      <c r="O49" s="89" t="s">
        <v>2678</v>
      </c>
    </row>
    <row r="50" spans="1:15" s="88" customFormat="1" ht="60" customHeight="1">
      <c r="A50" s="89">
        <v>46</v>
      </c>
      <c r="B50" s="89">
        <v>448</v>
      </c>
      <c r="C50" s="89" t="s">
        <v>1559</v>
      </c>
      <c r="D50" s="89" t="s">
        <v>1558</v>
      </c>
      <c r="E50" s="89" t="s">
        <v>2679</v>
      </c>
      <c r="F50" s="91">
        <v>0.46268656716417911</v>
      </c>
      <c r="G50" s="91">
        <v>0.53731343283582089</v>
      </c>
      <c r="H50" s="90" t="s">
        <v>2666</v>
      </c>
      <c r="I50" s="92" t="s">
        <v>2680</v>
      </c>
      <c r="J50" s="90">
        <v>1904</v>
      </c>
      <c r="K50" s="89" t="s">
        <v>2681</v>
      </c>
      <c r="L50" s="89" t="s">
        <v>2682</v>
      </c>
      <c r="M50" s="89" t="s">
        <v>2656</v>
      </c>
      <c r="N50" s="89" t="s">
        <v>2683</v>
      </c>
      <c r="O50" s="89" t="s">
        <v>2684</v>
      </c>
    </row>
    <row r="51" spans="1:15" s="88" customFormat="1" ht="60" customHeight="1">
      <c r="A51" s="89">
        <v>47</v>
      </c>
      <c r="B51" s="89">
        <v>462</v>
      </c>
      <c r="C51" s="89" t="s">
        <v>1605</v>
      </c>
      <c r="D51" s="89" t="s">
        <v>1604</v>
      </c>
      <c r="E51" s="89" t="s">
        <v>2685</v>
      </c>
      <c r="F51" s="91">
        <v>0.44444444444444442</v>
      </c>
      <c r="G51" s="91">
        <v>0.55555555555555558</v>
      </c>
      <c r="H51" s="90" t="s">
        <v>2666</v>
      </c>
      <c r="I51" s="92" t="s">
        <v>2686</v>
      </c>
      <c r="J51" s="90">
        <v>1904</v>
      </c>
      <c r="K51" s="89" t="s">
        <v>2687</v>
      </c>
      <c r="L51" s="89" t="s">
        <v>2688</v>
      </c>
      <c r="M51" s="89" t="s">
        <v>2689</v>
      </c>
      <c r="N51" s="89" t="s">
        <v>2690</v>
      </c>
      <c r="O51" s="89" t="s">
        <v>2691</v>
      </c>
    </row>
    <row r="52" spans="1:15" s="88" customFormat="1" ht="60" customHeight="1">
      <c r="A52" s="8">
        <v>48</v>
      </c>
      <c r="B52" s="8">
        <v>469</v>
      </c>
      <c r="C52" s="8" t="s">
        <v>1628</v>
      </c>
      <c r="D52" s="8" t="s">
        <v>1627</v>
      </c>
      <c r="E52" s="8" t="s">
        <v>2692</v>
      </c>
      <c r="F52" s="8">
        <v>0.39399999999999996</v>
      </c>
      <c r="G52" s="8">
        <v>0.60599999999999998</v>
      </c>
      <c r="H52" s="8" t="s">
        <v>2666</v>
      </c>
      <c r="I52" s="8" t="s">
        <v>2693</v>
      </c>
      <c r="J52" s="8">
        <v>1912</v>
      </c>
      <c r="K52" s="8" t="s">
        <v>2694</v>
      </c>
      <c r="L52" s="8" t="s">
        <v>2695</v>
      </c>
      <c r="M52" s="8" t="s">
        <v>2696</v>
      </c>
      <c r="N52" s="8" t="s">
        <v>2697</v>
      </c>
      <c r="O52" s="8" t="s">
        <v>2698</v>
      </c>
    </row>
    <row r="53" spans="1:15" s="88" customFormat="1" ht="60" customHeight="1">
      <c r="A53"/>
      <c r="B53"/>
      <c r="C53"/>
      <c r="D53"/>
      <c r="E53"/>
      <c r="F53"/>
      <c r="G53"/>
      <c r="H53"/>
      <c r="I53"/>
      <c r="J53"/>
      <c r="K53"/>
      <c r="L53"/>
      <c r="M53"/>
      <c r="N53"/>
      <c r="O53"/>
    </row>
    <row r="54" spans="1:15" s="88" customFormat="1" ht="60" customHeight="1">
      <c r="A54"/>
      <c r="B54"/>
      <c r="C54"/>
      <c r="D54"/>
      <c r="E54"/>
      <c r="F54"/>
      <c r="G54"/>
      <c r="H54"/>
      <c r="I54"/>
      <c r="J54"/>
      <c r="K54"/>
      <c r="L54"/>
      <c r="M54"/>
      <c r="N54"/>
      <c r="O54"/>
    </row>
    <row r="55" spans="1:15" s="88" customFormat="1" ht="60" customHeight="1">
      <c r="A55"/>
      <c r="B55"/>
      <c r="C55"/>
      <c r="D55"/>
      <c r="E55"/>
      <c r="F55"/>
      <c r="G55"/>
      <c r="H55"/>
      <c r="I55"/>
      <c r="J55"/>
      <c r="K55"/>
      <c r="L55"/>
      <c r="M55"/>
      <c r="N55"/>
      <c r="O55"/>
    </row>
    <row r="56" spans="1:15" s="88" customFormat="1" ht="60" customHeight="1">
      <c r="A56"/>
      <c r="B56"/>
      <c r="C56"/>
      <c r="D56"/>
      <c r="E56"/>
      <c r="F56"/>
      <c r="G56"/>
      <c r="H56"/>
      <c r="I56"/>
      <c r="J56"/>
      <c r="K56"/>
      <c r="L56"/>
      <c r="M56"/>
      <c r="N56"/>
      <c r="O56"/>
    </row>
  </sheetData>
  <mergeCells count="2">
    <mergeCell ref="A1:O1"/>
    <mergeCell ref="A2:H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showGridLines="0" workbookViewId="0">
      <pane ySplit="3" topLeftCell="A4" activePane="bottomLeft" state="frozen"/>
      <selection pane="bottomLeft" activeCell="A4" sqref="A4"/>
    </sheetView>
  </sheetViews>
  <sheetFormatPr defaultRowHeight="14.25"/>
  <cols>
    <col min="1" max="1" width="33" customWidth="1"/>
    <col min="2" max="2" width="78" customWidth="1"/>
    <col min="3" max="3" width="66" customWidth="1"/>
    <col min="4" max="4" width="15" customWidth="1"/>
  </cols>
  <sheetData>
    <row r="1" spans="1:4" ht="30" customHeight="1">
      <c r="A1" s="144" t="s">
        <v>2699</v>
      </c>
      <c r="B1" s="144"/>
      <c r="C1" s="144"/>
    </row>
    <row r="2" spans="1:4" ht="12" customHeight="1"/>
    <row r="3" spans="1:4" ht="36" customHeight="1">
      <c r="A3" s="6" t="s">
        <v>2199</v>
      </c>
      <c r="B3" s="6" t="s">
        <v>2700</v>
      </c>
      <c r="C3" s="27" t="s">
        <v>2701</v>
      </c>
    </row>
    <row r="4" spans="1:4" ht="72" customHeight="1">
      <c r="A4" s="38" t="s">
        <v>2702</v>
      </c>
      <c r="B4" s="34" t="s">
        <v>2703</v>
      </c>
      <c r="C4" s="34" t="s">
        <v>2704</v>
      </c>
    </row>
    <row r="5" spans="1:4" ht="96" customHeight="1">
      <c r="A5" s="39" t="s">
        <v>2705</v>
      </c>
      <c r="B5" s="35" t="s">
        <v>2706</v>
      </c>
      <c r="C5" s="35" t="s">
        <v>2707</v>
      </c>
    </row>
    <row r="6" spans="1:4" ht="96" customHeight="1">
      <c r="A6" s="38" t="s">
        <v>2708</v>
      </c>
      <c r="B6" s="34" t="s">
        <v>2709</v>
      </c>
      <c r="C6" s="34" t="s">
        <v>2710</v>
      </c>
    </row>
    <row r="7" spans="1:4" ht="96" customHeight="1">
      <c r="A7" s="39" t="s">
        <v>2711</v>
      </c>
      <c r="B7" s="35" t="s">
        <v>2712</v>
      </c>
      <c r="C7" s="59" t="s">
        <v>2704</v>
      </c>
    </row>
    <row r="8" spans="1:4" ht="96" customHeight="1">
      <c r="A8" s="38" t="s">
        <v>2713</v>
      </c>
      <c r="B8" s="34" t="s">
        <v>2714</v>
      </c>
      <c r="C8" s="60" t="s">
        <v>2704</v>
      </c>
    </row>
    <row r="9" spans="1:4" ht="153.75" customHeight="1">
      <c r="A9" s="40" t="s">
        <v>2715</v>
      </c>
      <c r="B9" s="26" t="s">
        <v>2716</v>
      </c>
      <c r="C9" s="80" t="s">
        <v>2717</v>
      </c>
    </row>
    <row r="10" spans="1:4" ht="96" customHeight="1">
      <c r="A10" s="41" t="s">
        <v>2718</v>
      </c>
      <c r="B10" s="36" t="s">
        <v>2719</v>
      </c>
      <c r="C10" s="62" t="s">
        <v>2720</v>
      </c>
    </row>
    <row r="11" spans="1:4" ht="72" customHeight="1">
      <c r="A11" s="40" t="s">
        <v>2721</v>
      </c>
      <c r="B11" s="26" t="s">
        <v>2722</v>
      </c>
      <c r="C11" s="61" t="s">
        <v>2723</v>
      </c>
    </row>
    <row r="12" spans="1:4" ht="72" customHeight="1">
      <c r="A12" s="41" t="s">
        <v>2724</v>
      </c>
      <c r="B12" s="36" t="s">
        <v>2725</v>
      </c>
      <c r="C12" s="62" t="s">
        <v>2726</v>
      </c>
    </row>
    <row r="13" spans="1:4" ht="96" customHeight="1">
      <c r="A13" s="40" t="s">
        <v>2727</v>
      </c>
      <c r="B13" s="26" t="s">
        <v>2728</v>
      </c>
      <c r="C13" s="61" t="s">
        <v>2729</v>
      </c>
    </row>
    <row r="14" spans="1:4" ht="84" customHeight="1">
      <c r="A14" s="42" t="s">
        <v>19</v>
      </c>
      <c r="B14" s="37" t="s">
        <v>2730</v>
      </c>
      <c r="C14" s="65" t="s">
        <v>2731</v>
      </c>
      <c r="D14" s="8"/>
    </row>
    <row r="15" spans="1:4" ht="96" customHeight="1">
      <c r="A15" s="54" t="s">
        <v>146</v>
      </c>
      <c r="B15" s="55" t="s">
        <v>2732</v>
      </c>
      <c r="C15" s="96" t="s">
        <v>2733</v>
      </c>
    </row>
    <row r="16" spans="1:4" ht="72" customHeight="1">
      <c r="A16" s="56" t="s">
        <v>2734</v>
      </c>
      <c r="B16" s="57" t="s">
        <v>2735</v>
      </c>
      <c r="C16" s="58" t="s">
        <v>2736</v>
      </c>
    </row>
    <row r="17" spans="1:3" ht="57.95" customHeight="1">
      <c r="A17" s="55" t="s">
        <v>2737</v>
      </c>
      <c r="B17" s="55" t="s">
        <v>2738</v>
      </c>
      <c r="C17" s="55" t="s">
        <v>2739</v>
      </c>
    </row>
    <row r="18" spans="1:3" ht="57.95" customHeight="1">
      <c r="A18" s="55" t="s">
        <v>2740</v>
      </c>
      <c r="B18" s="55" t="s">
        <v>2741</v>
      </c>
      <c r="C18" s="55" t="s">
        <v>2742</v>
      </c>
    </row>
    <row r="19" spans="1:3" ht="57.95" customHeight="1">
      <c r="A19" s="55" t="s">
        <v>2743</v>
      </c>
      <c r="B19" s="55" t="s">
        <v>2744</v>
      </c>
      <c r="C19" s="55" t="s">
        <v>2745</v>
      </c>
    </row>
    <row r="20" spans="1:3" ht="87.95" customHeight="1">
      <c r="A20" s="55" t="s">
        <v>2746</v>
      </c>
      <c r="B20" s="55" t="s">
        <v>2747</v>
      </c>
      <c r="C20" s="55" t="s">
        <v>2748</v>
      </c>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9"/>
  <sheetViews>
    <sheetView showGridLines="0" workbookViewId="0">
      <pane ySplit="1" topLeftCell="A2" activePane="bottomLeft" state="frozen"/>
      <selection pane="bottomLeft" activeCell="C17" sqref="C17"/>
    </sheetView>
  </sheetViews>
  <sheetFormatPr defaultRowHeight="14.25"/>
  <cols>
    <col min="1" max="1" width="36.625" customWidth="1"/>
    <col min="2" max="3" width="12.25" customWidth="1"/>
    <col min="4" max="4" width="7.375" customWidth="1"/>
    <col min="5" max="6" width="25.5" customWidth="1"/>
    <col min="7" max="7" width="10" customWidth="1"/>
    <col min="8" max="8" width="8" customWidth="1"/>
    <col min="9" max="9" width="25.5" customWidth="1"/>
    <col min="10" max="10" width="43.125" customWidth="1"/>
    <col min="11" max="11" width="10" customWidth="1"/>
  </cols>
  <sheetData>
    <row r="1" spans="1:11" ht="20.100000000000001" customHeight="1">
      <c r="A1" s="145" t="str">
        <f>"Statystyka dziedzin i poddziedzin - "&amp;Postacie!C1&amp;" wpisów"</f>
        <v>Statystyka dziedzin i poddziedzin - 621 wpisów</v>
      </c>
      <c r="B1" s="145"/>
      <c r="C1" s="145"/>
      <c r="D1" s="145"/>
      <c r="E1" s="145"/>
      <c r="F1" s="145"/>
      <c r="G1" s="145"/>
      <c r="H1" s="145"/>
      <c r="I1" s="145"/>
      <c r="J1" s="145"/>
      <c r="K1" s="145"/>
    </row>
    <row r="2" spans="1:11" ht="20.100000000000001" customHeight="1"/>
    <row r="3" spans="1:11" ht="20.100000000000001" customHeight="1">
      <c r="A3" s="16" t="s">
        <v>2749</v>
      </c>
      <c r="B3" s="16" t="s">
        <v>2750</v>
      </c>
      <c r="C3" s="16" t="s">
        <v>2751</v>
      </c>
      <c r="E3" s="16" t="s">
        <v>2198</v>
      </c>
      <c r="F3" s="16" t="s">
        <v>2749</v>
      </c>
      <c r="G3" s="16" t="s">
        <v>2750</v>
      </c>
      <c r="I3" s="16" t="s">
        <v>2198</v>
      </c>
      <c r="J3" s="16" t="s">
        <v>7</v>
      </c>
      <c r="K3" s="16" t="s">
        <v>2750</v>
      </c>
    </row>
    <row r="4" spans="1:11" ht="20.100000000000001" customHeight="1">
      <c r="A4" s="15" t="s">
        <v>2752</v>
      </c>
      <c r="B4" s="15">
        <f>SUMIF($F$4:$F$21,A4,$G$4:$G$21)</f>
        <v>166</v>
      </c>
      <c r="C4" s="17">
        <f>B4/$B$9</f>
        <v>0.26731078904991951</v>
      </c>
      <c r="E4" s="15" t="s">
        <v>38</v>
      </c>
      <c r="F4" s="15" t="s">
        <v>2752</v>
      </c>
      <c r="G4" s="15">
        <f>COUNTIF(Postacie!$E$3:$E$623,E4)</f>
        <v>28</v>
      </c>
      <c r="I4" s="15" t="s">
        <v>1358</v>
      </c>
      <c r="J4" s="15" t="s">
        <v>2045</v>
      </c>
      <c r="K4" s="15">
        <f>COUNTIFS(Postacie!$E$3:$E$623,I4,Postacie!$F$3:$F$623,J4)</f>
        <v>1</v>
      </c>
    </row>
    <row r="5" spans="1:11" ht="20.100000000000001" customHeight="1">
      <c r="A5" s="15" t="s">
        <v>2753</v>
      </c>
      <c r="B5" s="15">
        <f>SUMIF($F$4:$F$21,A5,$G$4:$G$21)</f>
        <v>157</v>
      </c>
      <c r="C5" s="17">
        <f>B5/$B$9</f>
        <v>0.25281803542673109</v>
      </c>
      <c r="E5" s="15" t="s">
        <v>368</v>
      </c>
      <c r="F5" s="15" t="s">
        <v>2752</v>
      </c>
      <c r="G5" s="15">
        <f>COUNTIF(Postacie!$E$3:$E$623,E5)</f>
        <v>21</v>
      </c>
      <c r="I5" s="15" t="s">
        <v>1358</v>
      </c>
      <c r="J5" s="15" t="s">
        <v>1359</v>
      </c>
      <c r="K5" s="15">
        <f>COUNTIFS(Postacie!$E$3:$E$623,I5,Postacie!$F$3:$F$623,J5)</f>
        <v>5</v>
      </c>
    </row>
    <row r="6" spans="1:11" ht="20.100000000000001" customHeight="1">
      <c r="A6" s="15" t="s">
        <v>64</v>
      </c>
      <c r="B6" s="15">
        <f>SUMIF($F$4:$F$21,A6,$G$4:$G$21)</f>
        <v>71</v>
      </c>
      <c r="C6" s="17">
        <f>B6/$B$9</f>
        <v>0.1143317230273752</v>
      </c>
      <c r="E6" s="15" t="s">
        <v>305</v>
      </c>
      <c r="F6" s="15" t="s">
        <v>2752</v>
      </c>
      <c r="G6" s="15">
        <f>COUNTIF(Postacie!$E$3:$E$623,E6)</f>
        <v>58</v>
      </c>
      <c r="I6" s="15" t="s">
        <v>1358</v>
      </c>
      <c r="J6" s="15" t="s">
        <v>1498</v>
      </c>
      <c r="K6" s="15">
        <f>COUNTIFS(Postacie!$E$3:$E$623,I6,Postacie!$F$3:$F$623,J6)</f>
        <v>2</v>
      </c>
    </row>
    <row r="7" spans="1:11" ht="20.100000000000001" customHeight="1">
      <c r="A7" s="15" t="s">
        <v>2754</v>
      </c>
      <c r="B7" s="15">
        <f>SUMIF($F$4:$F$21,A7,$G$4:$G$21)</f>
        <v>105</v>
      </c>
      <c r="C7" s="17">
        <f>B7/$B$9</f>
        <v>0.16908212560386474</v>
      </c>
      <c r="E7" s="15" t="s">
        <v>1913</v>
      </c>
      <c r="F7" s="15" t="s">
        <v>2752</v>
      </c>
      <c r="G7" s="15">
        <f>COUNTIF(Postacie!$E$3:$E$623,E7)</f>
        <v>4</v>
      </c>
      <c r="I7" s="15" t="s">
        <v>1358</v>
      </c>
      <c r="J7" s="15" t="s">
        <v>1691</v>
      </c>
      <c r="K7" s="15">
        <f>COUNTIFS(Postacie!$E$3:$E$623,I7,Postacie!$F$3:$F$623,J7)</f>
        <v>5</v>
      </c>
    </row>
    <row r="8" spans="1:11" ht="20.100000000000001" customHeight="1">
      <c r="A8" s="15" t="s">
        <v>19</v>
      </c>
      <c r="B8" s="15">
        <f>SUMIF($F$4:$F$21,A8,$G$4:$G$21)</f>
        <v>122</v>
      </c>
      <c r="C8" s="17">
        <f>B8/$B$9</f>
        <v>0.19645732689210951</v>
      </c>
      <c r="E8" s="15" t="s">
        <v>25</v>
      </c>
      <c r="F8" s="15" t="s">
        <v>2752</v>
      </c>
      <c r="G8" s="15">
        <f>COUNTIF(Postacie!$E$3:$E$623,E8)</f>
        <v>55</v>
      </c>
      <c r="I8" s="15" t="s">
        <v>1358</v>
      </c>
      <c r="J8" s="15" t="s">
        <v>1928</v>
      </c>
      <c r="K8" s="15">
        <f>COUNTIFS(Postacie!$E$3:$E$623,I8,Postacie!$F$3:$F$623,J8)</f>
        <v>1</v>
      </c>
    </row>
    <row r="9" spans="1:11" ht="20.100000000000001" customHeight="1">
      <c r="A9" s="18" t="s">
        <v>2755</v>
      </c>
      <c r="B9" s="18">
        <f>SUM(B4:B8)</f>
        <v>621</v>
      </c>
      <c r="C9" s="19">
        <f>SUM(C4:C8)</f>
        <v>1</v>
      </c>
      <c r="E9" s="15" t="s">
        <v>73</v>
      </c>
      <c r="F9" s="15" t="s">
        <v>2753</v>
      </c>
      <c r="G9" s="15">
        <f>COUNTIF(Postacie!$E$3:$E$623,E9)</f>
        <v>15</v>
      </c>
      <c r="I9" s="15" t="s">
        <v>1358</v>
      </c>
      <c r="J9" s="15" t="s">
        <v>1996</v>
      </c>
      <c r="K9" s="15">
        <f>COUNTIFS(Postacie!$E$3:$E$623,I9,Postacie!$F$3:$F$623,J9)</f>
        <v>2</v>
      </c>
    </row>
    <row r="10" spans="1:11" ht="20.100000000000001" customHeight="1">
      <c r="E10" s="15" t="s">
        <v>13</v>
      </c>
      <c r="F10" s="15" t="s">
        <v>2753</v>
      </c>
      <c r="G10" s="15">
        <f>COUNTIF(Postacie!$E$3:$E$623,E10)</f>
        <v>107</v>
      </c>
      <c r="I10" s="15" t="s">
        <v>38</v>
      </c>
      <c r="J10" s="15" t="s">
        <v>1629</v>
      </c>
      <c r="K10" s="15">
        <f>COUNTIFS(Postacie!$E$3:$E$623,I10,Postacie!$F$3:$F$623,J10)</f>
        <v>5</v>
      </c>
    </row>
    <row r="11" spans="1:11" ht="20.100000000000001" customHeight="1">
      <c r="E11" s="15" t="s">
        <v>89</v>
      </c>
      <c r="F11" s="15" t="s">
        <v>2753</v>
      </c>
      <c r="G11" s="15">
        <f>COUNTIF(Postacie!$E$3:$E$623,E11)</f>
        <v>22</v>
      </c>
      <c r="I11" s="15" t="s">
        <v>38</v>
      </c>
      <c r="J11" s="15" t="s">
        <v>39</v>
      </c>
      <c r="K11" s="15">
        <f>COUNTIFS(Postacie!$E$3:$E$623,I11,Postacie!$F$3:$F$623,J11)</f>
        <v>7</v>
      </c>
    </row>
    <row r="12" spans="1:11" ht="20.100000000000001" customHeight="1">
      <c r="A12" s="16" t="s">
        <v>2756</v>
      </c>
      <c r="B12" s="16" t="s">
        <v>2757</v>
      </c>
      <c r="E12" s="15" t="s">
        <v>44</v>
      </c>
      <c r="F12" s="15" t="s">
        <v>2753</v>
      </c>
      <c r="G12" s="15">
        <f>COUNTIF(Postacie!$E$3:$E$623,E12)</f>
        <v>8</v>
      </c>
      <c r="I12" s="15" t="s">
        <v>38</v>
      </c>
      <c r="J12" s="15" t="s">
        <v>103</v>
      </c>
      <c r="K12" s="15">
        <f>COUNTIFS(Postacie!$E$3:$E$623,I12,Postacie!$F$3:$F$623,J12)</f>
        <v>14</v>
      </c>
    </row>
    <row r="13" spans="1:11" ht="20.100000000000001" customHeight="1">
      <c r="A13" s="15" t="s">
        <v>2758</v>
      </c>
      <c r="B13" s="15">
        <f>COUNTA(Postacie!$A$3:$A$623)</f>
        <v>621</v>
      </c>
      <c r="E13" s="15" t="s">
        <v>438</v>
      </c>
      <c r="F13" s="15" t="s">
        <v>2753</v>
      </c>
      <c r="G13" s="15">
        <f>COUNTIF(Postacie!$E$3:$E$623,E13)</f>
        <v>5</v>
      </c>
      <c r="I13" s="15" t="s">
        <v>38</v>
      </c>
      <c r="J13" s="15" t="s">
        <v>1763</v>
      </c>
      <c r="K13" s="15">
        <f>COUNTIFS(Postacie!$E$3:$E$623,I13,Postacie!$F$3:$F$623,J13)</f>
        <v>2</v>
      </c>
    </row>
    <row r="14" spans="1:11" ht="20.100000000000001" customHeight="1">
      <c r="A14" s="15" t="s">
        <v>2759</v>
      </c>
      <c r="B14" s="15">
        <f>COUNTIF(Postacie!$D$3:$D$623,"Siemens, Werner von")+COUNTIF(Postacie!$D$3:$D$623,"Siemens, Carl Wilhelm")</f>
        <v>2</v>
      </c>
      <c r="E14" s="15" t="s">
        <v>1358</v>
      </c>
      <c r="F14" s="15" t="s">
        <v>64</v>
      </c>
      <c r="G14" s="15">
        <f>COUNTIF(Postacie!$E$3:$E$623,E14)</f>
        <v>16</v>
      </c>
      <c r="I14" s="15" t="s">
        <v>250</v>
      </c>
      <c r="J14" s="15" t="s">
        <v>926</v>
      </c>
      <c r="K14" s="15">
        <f>COUNTIFS(Postacie!$E$3:$E$623,I14,Postacie!$F$3:$F$623,J14)</f>
        <v>5</v>
      </c>
    </row>
    <row r="15" spans="1:11" ht="20.100000000000001" customHeight="1">
      <c r="A15" s="25" t="s">
        <v>2192</v>
      </c>
      <c r="B15" s="25">
        <f>COUNTIF(Postacie!$D$3:$D$623,"Lumière, Auguste i Louis")+COUNTIF(Postacie!$D$3:$D$623,"Montgolfier, Joseph-Michel i Jacques-Étienne")+COUNTIF(Postacie!$D$3:$D$623,"Wright, Wilbur i Orville")</f>
        <v>3</v>
      </c>
      <c r="E15" s="15" t="s">
        <v>477</v>
      </c>
      <c r="F15" s="15" t="s">
        <v>64</v>
      </c>
      <c r="G15" s="15">
        <f>COUNTIF(Postacie!$E$3:$E$623,E15)</f>
        <v>27</v>
      </c>
      <c r="I15" s="15" t="s">
        <v>250</v>
      </c>
      <c r="J15" s="15" t="s">
        <v>1009</v>
      </c>
      <c r="K15" s="15">
        <f>COUNTIFS(Postacie!$E$3:$E$623,I15,Postacie!$F$3:$F$623,J15)</f>
        <v>6</v>
      </c>
    </row>
    <row r="16" spans="1:11" ht="20.100000000000001" customHeight="1">
      <c r="A16" s="15"/>
      <c r="B16" s="15"/>
      <c r="E16" s="15" t="s">
        <v>64</v>
      </c>
      <c r="F16" s="15" t="s">
        <v>64</v>
      </c>
      <c r="G16" s="15">
        <f>COUNTIF(Postacie!$E$3:$E$623,E16)</f>
        <v>16</v>
      </c>
      <c r="I16" s="15" t="s">
        <v>250</v>
      </c>
      <c r="J16" s="15" t="s">
        <v>263</v>
      </c>
      <c r="K16" s="15">
        <f>COUNTIFS(Postacie!$E$3:$E$623,I16,Postacie!$F$3:$F$623,J16)</f>
        <v>7</v>
      </c>
    </row>
    <row r="17" spans="5:11" ht="20.100000000000001" customHeight="1">
      <c r="E17" s="15" t="s">
        <v>1142</v>
      </c>
      <c r="F17" s="15" t="s">
        <v>64</v>
      </c>
      <c r="G17" s="15">
        <f>COUNTIF(Postacie!$E$3:$E$623,E17)</f>
        <v>12</v>
      </c>
      <c r="I17" s="15" t="s">
        <v>250</v>
      </c>
      <c r="J17" s="15" t="s">
        <v>1921</v>
      </c>
      <c r="K17" s="15">
        <f>COUNTIFS(Postacie!$E$3:$E$623,I17,Postacie!$F$3:$F$623,J17)</f>
        <v>1</v>
      </c>
    </row>
    <row r="18" spans="5:11" ht="20.100000000000001" customHeight="1">
      <c r="E18" s="15" t="s">
        <v>250</v>
      </c>
      <c r="F18" s="15" t="s">
        <v>2754</v>
      </c>
      <c r="G18" s="15">
        <f>COUNTIF(Postacie!$E$3:$E$623,E18)</f>
        <v>43</v>
      </c>
      <c r="I18" s="15" t="s">
        <v>250</v>
      </c>
      <c r="J18" s="15" t="s">
        <v>1878</v>
      </c>
      <c r="K18" s="15">
        <f>COUNTIFS(Postacie!$E$3:$E$623,I18,Postacie!$F$3:$F$623,J18)</f>
        <v>2</v>
      </c>
    </row>
    <row r="19" spans="5:11" ht="20.100000000000001" customHeight="1">
      <c r="E19" s="15" t="s">
        <v>33</v>
      </c>
      <c r="F19" s="15" t="s">
        <v>2754</v>
      </c>
      <c r="G19" s="15">
        <f>COUNTIF(Postacie!$E$3:$E$623,E19)</f>
        <v>32</v>
      </c>
      <c r="I19" s="15" t="s">
        <v>250</v>
      </c>
      <c r="J19" s="15" t="s">
        <v>236</v>
      </c>
      <c r="K19" s="15">
        <f>COUNTIFS(Postacie!$E$3:$E$623,I19,Postacie!$F$3:$F$623,J19)</f>
        <v>1</v>
      </c>
    </row>
    <row r="20" spans="5:11" ht="20.100000000000001" customHeight="1">
      <c r="E20" s="15" t="s">
        <v>146</v>
      </c>
      <c r="F20" s="15" t="s">
        <v>2754</v>
      </c>
      <c r="G20" s="15">
        <f>COUNTIF(Postacie!$E$3:$E$623,E20)</f>
        <v>30</v>
      </c>
      <c r="I20" s="15" t="s">
        <v>250</v>
      </c>
      <c r="J20" s="15" t="s">
        <v>1299</v>
      </c>
      <c r="K20" s="15">
        <f>COUNTIFS(Postacie!$E$3:$E$623,I20,Postacie!$F$3:$F$623,J20)</f>
        <v>9</v>
      </c>
    </row>
    <row r="21" spans="5:11" ht="20.100000000000001" customHeight="1">
      <c r="E21" s="15" t="s">
        <v>19</v>
      </c>
      <c r="F21" s="15" t="s">
        <v>19</v>
      </c>
      <c r="G21" s="15">
        <f>COUNTIF(Postacie!$E$3:$E$623,E21)</f>
        <v>122</v>
      </c>
      <c r="I21" s="15" t="s">
        <v>250</v>
      </c>
      <c r="J21" s="15" t="s">
        <v>508</v>
      </c>
      <c r="K21" s="15">
        <f>COUNTIFS(Postacie!$E$3:$E$623,I21,Postacie!$F$3:$F$623,J21)</f>
        <v>1</v>
      </c>
    </row>
    <row r="22" spans="5:11" ht="20.100000000000001" customHeight="1">
      <c r="E22" s="18" t="s">
        <v>2755</v>
      </c>
      <c r="F22" s="18"/>
      <c r="G22" s="18">
        <f>SUM(G4:G21)</f>
        <v>621</v>
      </c>
      <c r="I22" s="15" t="s">
        <v>250</v>
      </c>
      <c r="J22" s="15" t="s">
        <v>267</v>
      </c>
      <c r="K22" s="15">
        <f>COUNTIFS(Postacie!$E$3:$E$623,I22,Postacie!$F$3:$F$623,J22)</f>
        <v>2</v>
      </c>
    </row>
    <row r="23" spans="5:11" ht="20.100000000000001" customHeight="1">
      <c r="I23" s="15" t="s">
        <v>250</v>
      </c>
      <c r="J23" s="15" t="s">
        <v>251</v>
      </c>
      <c r="K23" s="15">
        <f>COUNTIFS(Postacie!$E$3:$E$623,I23,Postacie!$F$3:$F$623,J23)</f>
        <v>9</v>
      </c>
    </row>
    <row r="24" spans="5:11" ht="20.100000000000001" customHeight="1">
      <c r="I24" s="15" t="s">
        <v>368</v>
      </c>
      <c r="J24" s="15" t="s">
        <v>1206</v>
      </c>
      <c r="K24" s="15">
        <f>COUNTIFS(Postacie!$E$3:$E$623,I24,Postacie!$F$3:$F$623,J24)</f>
        <v>1</v>
      </c>
    </row>
    <row r="25" spans="5:11" ht="20.100000000000001" customHeight="1">
      <c r="I25" s="15" t="s">
        <v>368</v>
      </c>
      <c r="J25" s="15" t="s">
        <v>1541</v>
      </c>
      <c r="K25" s="15">
        <f>COUNTIFS(Postacie!$E$3:$E$623,I25,Postacie!$F$3:$F$623,J25)</f>
        <v>1</v>
      </c>
    </row>
    <row r="26" spans="5:11" ht="20.100000000000001" customHeight="1">
      <c r="I26" s="15" t="s">
        <v>368</v>
      </c>
      <c r="J26" s="15" t="s">
        <v>369</v>
      </c>
      <c r="K26" s="15">
        <f>COUNTIFS(Postacie!$E$3:$E$623,I26,Postacie!$F$3:$F$623,J26)</f>
        <v>15</v>
      </c>
    </row>
    <row r="27" spans="5:11" ht="20.100000000000001" customHeight="1">
      <c r="I27" s="15" t="s">
        <v>368</v>
      </c>
      <c r="J27" s="15" t="s">
        <v>1156</v>
      </c>
      <c r="K27" s="15">
        <f>COUNTIFS(Postacie!$E$3:$E$623,I27,Postacie!$F$3:$F$623,J27)</f>
        <v>3</v>
      </c>
    </row>
    <row r="28" spans="5:11" ht="20.100000000000001" customHeight="1">
      <c r="I28" s="15" t="s">
        <v>368</v>
      </c>
      <c r="J28" s="15" t="s">
        <v>1621</v>
      </c>
      <c r="K28" s="15">
        <f>COUNTIFS(Postacie!$E$3:$E$623,I28,Postacie!$F$3:$F$623,J28)</f>
        <v>1</v>
      </c>
    </row>
    <row r="29" spans="5:11" ht="20.100000000000001" customHeight="1">
      <c r="I29" s="15" t="s">
        <v>477</v>
      </c>
      <c r="J29" s="15" t="s">
        <v>1528</v>
      </c>
      <c r="K29" s="15">
        <f>COUNTIFS(Postacie!$E$3:$E$623,I29,Postacie!$F$3:$F$623,J29)</f>
        <v>4</v>
      </c>
    </row>
    <row r="30" spans="5:11" ht="20.100000000000001" customHeight="1">
      <c r="I30" s="15" t="s">
        <v>477</v>
      </c>
      <c r="J30" s="15" t="s">
        <v>1383</v>
      </c>
      <c r="K30" s="15">
        <f>COUNTIFS(Postacie!$E$3:$E$623,I30,Postacie!$F$3:$F$623,J30)</f>
        <v>3</v>
      </c>
    </row>
    <row r="31" spans="5:11" ht="20.100000000000001" customHeight="1">
      <c r="I31" s="15" t="s">
        <v>477</v>
      </c>
      <c r="J31" s="15" t="s">
        <v>478</v>
      </c>
      <c r="K31" s="15">
        <f>COUNTIFS(Postacie!$E$3:$E$623,I31,Postacie!$F$3:$F$623,J31)</f>
        <v>9</v>
      </c>
    </row>
    <row r="32" spans="5:11" ht="20.100000000000001" customHeight="1">
      <c r="I32" s="15" t="s">
        <v>477</v>
      </c>
      <c r="J32" s="15" t="s">
        <v>1714</v>
      </c>
      <c r="K32" s="15">
        <f>COUNTIFS(Postacie!$E$3:$E$623,I32,Postacie!$F$3:$F$623,J32)</f>
        <v>2</v>
      </c>
    </row>
    <row r="33" spans="9:11" ht="20.100000000000001" customHeight="1">
      <c r="I33" s="15" t="s">
        <v>477</v>
      </c>
      <c r="J33" s="15" t="s">
        <v>1840</v>
      </c>
      <c r="K33" s="15">
        <f>COUNTIFS(Postacie!$E$3:$E$623,I33,Postacie!$F$3:$F$623,J33)</f>
        <v>4</v>
      </c>
    </row>
    <row r="34" spans="9:11" ht="20.100000000000001" customHeight="1">
      <c r="I34" s="15" t="s">
        <v>477</v>
      </c>
      <c r="J34" s="15" t="s">
        <v>1710</v>
      </c>
      <c r="K34" s="15">
        <f>COUNTIFS(Postacie!$E$3:$E$623,I34,Postacie!$F$3:$F$623,J34)</f>
        <v>4</v>
      </c>
    </row>
    <row r="35" spans="9:11" ht="20.100000000000001" customHeight="1">
      <c r="I35" s="15" t="s">
        <v>477</v>
      </c>
      <c r="J35" s="15" t="s">
        <v>1553</v>
      </c>
      <c r="K35" s="15">
        <f>COUNTIFS(Postacie!$E$3:$E$623,I35,Postacie!$F$3:$F$623,J35)</f>
        <v>1</v>
      </c>
    </row>
    <row r="36" spans="9:11" ht="20.100000000000001" customHeight="1">
      <c r="I36" s="15" t="s">
        <v>73</v>
      </c>
      <c r="J36" s="15" t="s">
        <v>166</v>
      </c>
      <c r="K36" s="15">
        <f>COUNTIFS(Postacie!$E$3:$E$623,I36,Postacie!$F$3:$F$623,J36)</f>
        <v>3</v>
      </c>
    </row>
    <row r="37" spans="9:11" ht="20.100000000000001" customHeight="1">
      <c r="I37" s="15" t="s">
        <v>73</v>
      </c>
      <c r="J37" s="15" t="s">
        <v>74</v>
      </c>
      <c r="K37" s="15">
        <f>COUNTIFS(Postacie!$E$3:$E$623,I37,Postacie!$F$3:$F$623,J37)</f>
        <v>6</v>
      </c>
    </row>
    <row r="38" spans="9:11" ht="20.100000000000001" customHeight="1">
      <c r="I38" s="15" t="s">
        <v>73</v>
      </c>
      <c r="J38" s="15" t="s">
        <v>1096</v>
      </c>
      <c r="K38" s="15">
        <f>COUNTIFS(Postacie!$E$3:$E$623,I38,Postacie!$F$3:$F$623,J38)</f>
        <v>1</v>
      </c>
    </row>
    <row r="39" spans="9:11" ht="20.100000000000001" customHeight="1">
      <c r="I39" s="15" t="s">
        <v>73</v>
      </c>
      <c r="J39" s="15" t="s">
        <v>539</v>
      </c>
      <c r="K39" s="15">
        <f>COUNTIFS(Postacie!$E$3:$E$623,I39,Postacie!$F$3:$F$623,J39)</f>
        <v>3</v>
      </c>
    </row>
    <row r="40" spans="9:11" ht="20.100000000000001" customHeight="1">
      <c r="I40" s="15" t="s">
        <v>73</v>
      </c>
      <c r="J40" s="15" t="s">
        <v>126</v>
      </c>
      <c r="K40" s="15">
        <f>COUNTIFS(Postacie!$E$3:$E$623,I40,Postacie!$F$3:$F$623,J40)</f>
        <v>2</v>
      </c>
    </row>
    <row r="41" spans="9:11" ht="20.100000000000001" customHeight="1">
      <c r="I41" s="15" t="s">
        <v>13</v>
      </c>
      <c r="J41" s="15" t="s">
        <v>114</v>
      </c>
      <c r="K41" s="15">
        <f>COUNTIFS(Postacie!$E$3:$E$623,I41,Postacie!$F$3:$F$623,J41)</f>
        <v>7</v>
      </c>
    </row>
    <row r="42" spans="9:11" ht="20.100000000000001" customHeight="1">
      <c r="I42" s="15" t="s">
        <v>13</v>
      </c>
      <c r="J42" s="15" t="s">
        <v>796</v>
      </c>
      <c r="K42" s="15">
        <f>COUNTIFS(Postacie!$E$3:$E$623,I42,Postacie!$F$3:$F$623,J42)</f>
        <v>1</v>
      </c>
    </row>
    <row r="43" spans="9:11" ht="20.100000000000001" customHeight="1">
      <c r="I43" s="15" t="s">
        <v>13</v>
      </c>
      <c r="J43" s="15" t="s">
        <v>180</v>
      </c>
      <c r="K43" s="15">
        <f>COUNTIFS(Postacie!$E$3:$E$623,I43,Postacie!$F$3:$F$623,J43)</f>
        <v>7</v>
      </c>
    </row>
    <row r="44" spans="9:11" ht="20.100000000000001" customHeight="1">
      <c r="I44" s="15" t="s">
        <v>13</v>
      </c>
      <c r="J44" s="15" t="s">
        <v>1222</v>
      </c>
      <c r="K44" s="15">
        <f>COUNTIFS(Postacie!$E$3:$E$623,I44,Postacie!$F$3:$F$623,J44)</f>
        <v>7</v>
      </c>
    </row>
    <row r="45" spans="9:11" ht="20.100000000000001" customHeight="1">
      <c r="I45" s="15" t="s">
        <v>13</v>
      </c>
      <c r="J45" s="15" t="s">
        <v>604</v>
      </c>
      <c r="K45" s="15">
        <f>COUNTIFS(Postacie!$E$3:$E$623,I45,Postacie!$F$3:$F$623,J45)</f>
        <v>9</v>
      </c>
    </row>
    <row r="46" spans="9:11" ht="20.100000000000001" customHeight="1">
      <c r="I46" s="15" t="s">
        <v>13</v>
      </c>
      <c r="J46" s="15" t="s">
        <v>729</v>
      </c>
      <c r="K46" s="15">
        <f>COUNTIFS(Postacie!$E$3:$E$623,I46,Postacie!$F$3:$F$623,J46)</f>
        <v>4</v>
      </c>
    </row>
    <row r="47" spans="9:11" ht="20.100000000000001" customHeight="1">
      <c r="I47" s="15" t="s">
        <v>13</v>
      </c>
      <c r="J47" s="15" t="s">
        <v>346</v>
      </c>
      <c r="K47" s="15">
        <f>COUNTIFS(Postacie!$E$3:$E$623,I47,Postacie!$F$3:$F$623,J47)</f>
        <v>7</v>
      </c>
    </row>
    <row r="48" spans="9:11" ht="20.100000000000001" customHeight="1">
      <c r="I48" s="15" t="s">
        <v>13</v>
      </c>
      <c r="J48" s="15" t="s">
        <v>82</v>
      </c>
      <c r="K48" s="15">
        <f>COUNTIFS(Postacie!$E$3:$E$623,I48,Postacie!$F$3:$F$623,J48)</f>
        <v>31</v>
      </c>
    </row>
    <row r="49" spans="9:11" ht="20.100000000000001" customHeight="1">
      <c r="I49" s="15" t="s">
        <v>13</v>
      </c>
      <c r="J49" s="15" t="s">
        <v>60</v>
      </c>
      <c r="K49" s="15">
        <f>COUNTIFS(Postacie!$E$3:$E$623,I49,Postacie!$F$3:$F$623,J49)</f>
        <v>9</v>
      </c>
    </row>
    <row r="50" spans="9:11" ht="20.100000000000001" customHeight="1">
      <c r="I50" s="15" t="s">
        <v>13</v>
      </c>
      <c r="J50" s="15" t="s">
        <v>636</v>
      </c>
      <c r="K50" s="15">
        <f>COUNTIFS(Postacie!$E$3:$E$623,I50,Postacie!$F$3:$F$623,J50)</f>
        <v>3</v>
      </c>
    </row>
    <row r="51" spans="9:11" ht="20.100000000000001" customHeight="1">
      <c r="I51" s="15" t="s">
        <v>13</v>
      </c>
      <c r="J51" s="15" t="s">
        <v>969</v>
      </c>
      <c r="K51" s="15">
        <f>COUNTIFS(Postacie!$E$3:$E$623,I51,Postacie!$F$3:$F$623,J51)</f>
        <v>3</v>
      </c>
    </row>
    <row r="52" spans="9:11" ht="20.100000000000001" customHeight="1">
      <c r="I52" s="15" t="s">
        <v>13</v>
      </c>
      <c r="J52" s="15" t="s">
        <v>14</v>
      </c>
      <c r="K52" s="15">
        <f>COUNTIFS(Postacie!$E$3:$E$623,I52,Postacie!$F$3:$F$623,J52)</f>
        <v>10</v>
      </c>
    </row>
    <row r="53" spans="9:11" ht="20.100000000000001" customHeight="1">
      <c r="I53" s="15" t="s">
        <v>13</v>
      </c>
      <c r="J53" s="15" t="s">
        <v>154</v>
      </c>
      <c r="K53" s="15">
        <f>COUNTIFS(Postacie!$E$3:$E$623,I53,Postacie!$F$3:$F$623,J53)</f>
        <v>9</v>
      </c>
    </row>
    <row r="54" spans="9:11" ht="20.100000000000001" customHeight="1">
      <c r="I54" s="15" t="s">
        <v>305</v>
      </c>
      <c r="J54" s="15" t="s">
        <v>306</v>
      </c>
      <c r="K54" s="15">
        <f>COUNTIFS(Postacie!$E$3:$E$623,I54,Postacie!$F$3:$F$623,J54)</f>
        <v>12</v>
      </c>
    </row>
    <row r="55" spans="9:11" ht="20.100000000000001" customHeight="1">
      <c r="I55" s="15" t="s">
        <v>305</v>
      </c>
      <c r="J55" s="15" t="s">
        <v>1441</v>
      </c>
      <c r="K55" s="15">
        <f>COUNTIFS(Postacie!$E$3:$E$623,I55,Postacie!$F$3:$F$623,J55)</f>
        <v>17</v>
      </c>
    </row>
    <row r="56" spans="9:11" ht="20.100000000000001" customHeight="1">
      <c r="I56" s="15" t="s">
        <v>305</v>
      </c>
      <c r="J56" s="15" t="s">
        <v>310</v>
      </c>
      <c r="K56" s="15">
        <f>COUNTIFS(Postacie!$E$3:$E$623,I56,Postacie!$F$3:$F$623,J56)</f>
        <v>12</v>
      </c>
    </row>
    <row r="57" spans="9:11" ht="20.100000000000001" customHeight="1">
      <c r="I57" s="15" t="s">
        <v>305</v>
      </c>
      <c r="J57" s="15" t="s">
        <v>450</v>
      </c>
      <c r="K57" s="15">
        <f>COUNTIFS(Postacie!$E$3:$E$623,I57,Postacie!$F$3:$F$623,J57)</f>
        <v>7</v>
      </c>
    </row>
    <row r="58" spans="9:11" ht="20.100000000000001" customHeight="1">
      <c r="I58" s="15" t="s">
        <v>305</v>
      </c>
      <c r="J58" s="15" t="s">
        <v>583</v>
      </c>
      <c r="K58" s="15">
        <f>COUNTIFS(Postacie!$E$3:$E$623,I58,Postacie!$F$3:$F$623,J58)</f>
        <v>8</v>
      </c>
    </row>
    <row r="59" spans="9:11" ht="20.100000000000001" customHeight="1">
      <c r="I59" s="15" t="s">
        <v>305</v>
      </c>
      <c r="J59" s="15" t="s">
        <v>2081</v>
      </c>
      <c r="K59" s="15">
        <f>COUNTIFS(Postacie!$E$3:$E$623,I59,Postacie!$F$3:$F$623,J59)</f>
        <v>2</v>
      </c>
    </row>
    <row r="60" spans="9:11" ht="20.100000000000001" customHeight="1">
      <c r="I60" s="15" t="s">
        <v>89</v>
      </c>
      <c r="J60" s="15" t="s">
        <v>672</v>
      </c>
      <c r="K60" s="15">
        <f>COUNTIFS(Postacie!$E$3:$E$623,I60,Postacie!$F$3:$F$623,J60)</f>
        <v>2</v>
      </c>
    </row>
    <row r="61" spans="9:11" ht="20.100000000000001" customHeight="1">
      <c r="I61" s="15" t="s">
        <v>89</v>
      </c>
      <c r="J61" s="15" t="s">
        <v>833</v>
      </c>
      <c r="K61" s="15">
        <f>COUNTIFS(Postacie!$E$3:$E$623,I61,Postacie!$F$3:$F$623,J61)</f>
        <v>4</v>
      </c>
    </row>
    <row r="62" spans="9:11" ht="20.100000000000001" customHeight="1">
      <c r="I62" s="15" t="s">
        <v>89</v>
      </c>
      <c r="J62" s="15" t="s">
        <v>1721</v>
      </c>
      <c r="K62" s="15">
        <f>COUNTIFS(Postacie!$E$3:$E$623,I62,Postacie!$F$3:$F$623,J62)</f>
        <v>3</v>
      </c>
    </row>
    <row r="63" spans="9:11" ht="20.100000000000001" customHeight="1">
      <c r="I63" s="15" t="s">
        <v>89</v>
      </c>
      <c r="J63" s="15" t="s">
        <v>2015</v>
      </c>
      <c r="K63" s="15">
        <f>COUNTIFS(Postacie!$E$3:$E$623,I63,Postacie!$F$3:$F$623,J63)</f>
        <v>1</v>
      </c>
    </row>
    <row r="64" spans="9:11" ht="20.100000000000001" customHeight="1">
      <c r="I64" s="15" t="s">
        <v>89</v>
      </c>
      <c r="J64" s="15" t="s">
        <v>1729</v>
      </c>
      <c r="K64" s="15">
        <f>COUNTIFS(Postacie!$E$3:$E$623,I64,Postacie!$F$3:$F$623,J64)</f>
        <v>3</v>
      </c>
    </row>
    <row r="65" spans="9:11" ht="20.100000000000001" customHeight="1">
      <c r="I65" s="15" t="s">
        <v>89</v>
      </c>
      <c r="J65" s="15" t="s">
        <v>90</v>
      </c>
      <c r="K65" s="15">
        <f>COUNTIFS(Postacie!$E$3:$E$623,I65,Postacie!$F$3:$F$623,J65)</f>
        <v>2</v>
      </c>
    </row>
    <row r="66" spans="9:11" ht="20.100000000000001" customHeight="1">
      <c r="I66" s="15" t="s">
        <v>89</v>
      </c>
      <c r="J66" s="15" t="s">
        <v>376</v>
      </c>
      <c r="K66" s="15">
        <f>COUNTIFS(Postacie!$E$3:$E$623,I66,Postacie!$F$3:$F$623,J66)</f>
        <v>5</v>
      </c>
    </row>
    <row r="67" spans="9:11" ht="20.100000000000001" customHeight="1">
      <c r="I67" s="15" t="s">
        <v>89</v>
      </c>
      <c r="J67" s="15" t="s">
        <v>515</v>
      </c>
      <c r="K67" s="15">
        <f>COUNTIFS(Postacie!$E$3:$E$623,I67,Postacie!$F$3:$F$623,J67)</f>
        <v>2</v>
      </c>
    </row>
    <row r="68" spans="9:11" ht="20.100000000000001" customHeight="1">
      <c r="I68" s="15" t="s">
        <v>44</v>
      </c>
      <c r="J68" s="15" t="s">
        <v>1081</v>
      </c>
      <c r="K68" s="15">
        <f>COUNTIFS(Postacie!$E$3:$E$623,I68,Postacie!$F$3:$F$623,J68)</f>
        <v>1</v>
      </c>
    </row>
    <row r="69" spans="9:11" ht="20.100000000000001" customHeight="1">
      <c r="I69" s="15" t="s">
        <v>44</v>
      </c>
      <c r="J69" s="15" t="s">
        <v>122</v>
      </c>
      <c r="K69" s="15">
        <f>COUNTIFS(Postacie!$E$3:$E$623,I69,Postacie!$F$3:$F$623,J69)</f>
        <v>1</v>
      </c>
    </row>
    <row r="70" spans="9:11" ht="20.100000000000001" customHeight="1">
      <c r="I70" s="15" t="s">
        <v>44</v>
      </c>
      <c r="J70" s="15" t="s">
        <v>45</v>
      </c>
      <c r="K70" s="15">
        <f>COUNTIFS(Postacie!$E$3:$E$623,I70,Postacie!$F$3:$F$623,J70)</f>
        <v>1</v>
      </c>
    </row>
    <row r="71" spans="9:11" ht="20.100000000000001" customHeight="1">
      <c r="I71" s="15" t="s">
        <v>44</v>
      </c>
      <c r="J71" s="15" t="s">
        <v>133</v>
      </c>
      <c r="K71" s="15">
        <f>COUNTIFS(Postacie!$E$3:$E$623,I71,Postacie!$F$3:$F$623,J71)</f>
        <v>5</v>
      </c>
    </row>
    <row r="72" spans="9:11" ht="20.100000000000001" customHeight="1">
      <c r="I72" s="15" t="s">
        <v>1913</v>
      </c>
      <c r="J72" s="15" t="s">
        <v>1914</v>
      </c>
      <c r="K72" s="15">
        <f>COUNTIFS(Postacie!$E$3:$E$623,I72,Postacie!$F$3:$F$623,J72)</f>
        <v>1</v>
      </c>
    </row>
    <row r="73" spans="9:11" ht="20.100000000000001" customHeight="1">
      <c r="I73" s="15" t="s">
        <v>1913</v>
      </c>
      <c r="J73" s="15" t="s">
        <v>2056</v>
      </c>
      <c r="K73" s="15">
        <f>COUNTIFS(Postacie!$E$3:$E$623,I73,Postacie!$F$3:$F$623,J73)</f>
        <v>1</v>
      </c>
    </row>
    <row r="74" spans="9:11" ht="20.100000000000001" customHeight="1">
      <c r="I74" s="15" t="s">
        <v>1913</v>
      </c>
      <c r="J74" s="15" t="s">
        <v>1975</v>
      </c>
      <c r="K74" s="15">
        <f>COUNTIFS(Postacie!$E$3:$E$623,I74,Postacie!$F$3:$F$623,J74)</f>
        <v>1</v>
      </c>
    </row>
    <row r="75" spans="9:11" ht="20.100000000000001" customHeight="1">
      <c r="I75" s="15" t="s">
        <v>1913</v>
      </c>
      <c r="J75" s="15" t="s">
        <v>1958</v>
      </c>
      <c r="K75" s="15">
        <f>COUNTIFS(Postacie!$E$3:$E$623,I75,Postacie!$F$3:$F$623,J75)</f>
        <v>1</v>
      </c>
    </row>
    <row r="76" spans="9:11" ht="20.100000000000001" customHeight="1">
      <c r="I76" s="15" t="s">
        <v>438</v>
      </c>
      <c r="J76" s="15" t="s">
        <v>2060</v>
      </c>
      <c r="K76" s="15">
        <f>COUNTIFS(Postacie!$E$3:$E$623,I76,Postacie!$F$3:$F$623,J76)</f>
        <v>1</v>
      </c>
    </row>
    <row r="77" spans="9:11" ht="20.100000000000001" customHeight="1">
      <c r="I77" s="15" t="s">
        <v>438</v>
      </c>
      <c r="J77" s="15" t="s">
        <v>439</v>
      </c>
      <c r="K77" s="15">
        <f>COUNTIFS(Postacie!$E$3:$E$623,I77,Postacie!$F$3:$F$623,J77)</f>
        <v>3</v>
      </c>
    </row>
    <row r="78" spans="9:11" ht="20.100000000000001" customHeight="1">
      <c r="I78" s="15" t="s">
        <v>438</v>
      </c>
      <c r="J78" s="15" t="s">
        <v>1524</v>
      </c>
      <c r="K78" s="15">
        <f>COUNTIFS(Postacie!$E$3:$E$623,I78,Postacie!$F$3:$F$623,J78)</f>
        <v>1</v>
      </c>
    </row>
    <row r="79" spans="9:11" ht="20.100000000000001" customHeight="1">
      <c r="I79" s="15" t="s">
        <v>25</v>
      </c>
      <c r="J79" s="15" t="s">
        <v>271</v>
      </c>
      <c r="K79" s="15">
        <f>COUNTIFS(Postacie!$E$3:$E$623,I79,Postacie!$F$3:$F$623,J79)</f>
        <v>8</v>
      </c>
    </row>
    <row r="80" spans="9:11" ht="20.100000000000001" customHeight="1">
      <c r="I80" s="15" t="s">
        <v>25</v>
      </c>
      <c r="J80" s="15" t="s">
        <v>55</v>
      </c>
      <c r="K80" s="15">
        <f>COUNTIFS(Postacie!$E$3:$E$623,I80,Postacie!$F$3:$F$623,J80)</f>
        <v>11</v>
      </c>
    </row>
    <row r="81" spans="9:11" ht="20.100000000000001" customHeight="1">
      <c r="I81" s="15" t="s">
        <v>25</v>
      </c>
      <c r="J81" s="15" t="s">
        <v>99</v>
      </c>
      <c r="K81" s="15">
        <f>COUNTIFS(Postacie!$E$3:$E$623,I81,Postacie!$F$3:$F$623,J81)</f>
        <v>10</v>
      </c>
    </row>
    <row r="82" spans="9:11" ht="20.100000000000001" customHeight="1">
      <c r="I82" s="15" t="s">
        <v>25</v>
      </c>
      <c r="J82" s="15" t="s">
        <v>1235</v>
      </c>
      <c r="K82" s="15">
        <f>COUNTIFS(Postacie!$E$3:$E$623,I82,Postacie!$F$3:$F$623,J82)</f>
        <v>5</v>
      </c>
    </row>
    <row r="83" spans="9:11" ht="20.100000000000001" customHeight="1">
      <c r="I83" s="15" t="s">
        <v>25</v>
      </c>
      <c r="J83" s="15" t="s">
        <v>26</v>
      </c>
      <c r="K83" s="15">
        <f>COUNTIFS(Postacie!$E$3:$E$623,I83,Postacie!$F$3:$F$623,J83)</f>
        <v>11</v>
      </c>
    </row>
    <row r="84" spans="9:11" ht="20.100000000000001" customHeight="1">
      <c r="I84" s="15" t="s">
        <v>25</v>
      </c>
      <c r="J84" s="15" t="s">
        <v>1031</v>
      </c>
      <c r="K84" s="15">
        <f>COUNTIFS(Postacie!$E$3:$E$623,I84,Postacie!$F$3:$F$623,J84)</f>
        <v>1</v>
      </c>
    </row>
    <row r="85" spans="9:11" ht="20.100000000000001" customHeight="1">
      <c r="I85" s="15" t="s">
        <v>25</v>
      </c>
      <c r="J85" s="15" t="s">
        <v>212</v>
      </c>
      <c r="K85" s="15">
        <f>COUNTIFS(Postacie!$E$3:$E$623,I85,Postacie!$F$3:$F$623,J85)</f>
        <v>9</v>
      </c>
    </row>
    <row r="86" spans="9:11" ht="20.100000000000001" customHeight="1">
      <c r="I86" s="15" t="s">
        <v>33</v>
      </c>
      <c r="J86" s="15" t="s">
        <v>243</v>
      </c>
      <c r="K86" s="15">
        <f>COUNTIFS(Postacie!$E$3:$E$623,I86,Postacie!$F$3:$F$623,J86)</f>
        <v>2</v>
      </c>
    </row>
    <row r="87" spans="9:11" ht="20.100000000000001" customHeight="1">
      <c r="I87" s="15" t="s">
        <v>33</v>
      </c>
      <c r="J87" s="15" t="s">
        <v>34</v>
      </c>
      <c r="K87" s="15">
        <f>COUNTIFS(Postacie!$E$3:$E$623,I87,Postacie!$F$3:$F$623,J87)</f>
        <v>3</v>
      </c>
    </row>
    <row r="88" spans="9:11" ht="20.100000000000001" customHeight="1">
      <c r="I88" s="15" t="s">
        <v>33</v>
      </c>
      <c r="J88" s="15" t="s">
        <v>1226</v>
      </c>
      <c r="K88" s="15">
        <f>COUNTIFS(Postacie!$E$3:$E$623,I88,Postacie!$F$3:$F$623,J88)</f>
        <v>3</v>
      </c>
    </row>
    <row r="89" spans="9:11" ht="20.100000000000001" customHeight="1">
      <c r="I89" s="15" t="s">
        <v>33</v>
      </c>
      <c r="J89" s="15" t="s">
        <v>259</v>
      </c>
      <c r="K89" s="15">
        <f>COUNTIFS(Postacie!$E$3:$E$623,I89,Postacie!$F$3:$F$623,J89)</f>
        <v>1</v>
      </c>
    </row>
    <row r="90" spans="9:11" ht="20.100000000000001" customHeight="1">
      <c r="I90" s="15" t="s">
        <v>33</v>
      </c>
      <c r="J90" s="15" t="s">
        <v>236</v>
      </c>
      <c r="K90" s="15">
        <f>COUNTIFS(Postacie!$E$3:$E$623,I90,Postacie!$F$3:$F$623,J90)</f>
        <v>6</v>
      </c>
    </row>
    <row r="91" spans="9:11" ht="20.100000000000001" customHeight="1">
      <c r="I91" s="15" t="s">
        <v>33</v>
      </c>
      <c r="J91" s="15" t="s">
        <v>892</v>
      </c>
      <c r="K91" s="15">
        <f>COUNTIFS(Postacie!$E$3:$E$623,I91,Postacie!$F$3:$F$623,J91)</f>
        <v>4</v>
      </c>
    </row>
    <row r="92" spans="9:11" ht="20.100000000000001" customHeight="1">
      <c r="I92" s="15" t="s">
        <v>33</v>
      </c>
      <c r="J92" s="15" t="s">
        <v>200</v>
      </c>
      <c r="K92" s="15">
        <f>COUNTIFS(Postacie!$E$3:$E$623,I92,Postacie!$F$3:$F$623,J92)</f>
        <v>3</v>
      </c>
    </row>
    <row r="93" spans="9:11" ht="20.100000000000001" customHeight="1">
      <c r="I93" s="15" t="s">
        <v>33</v>
      </c>
      <c r="J93" s="15" t="s">
        <v>187</v>
      </c>
      <c r="K93" s="15">
        <f>COUNTIFS(Postacie!$E$3:$E$623,I93,Postacie!$F$3:$F$623,J93)</f>
        <v>3</v>
      </c>
    </row>
    <row r="94" spans="9:11" ht="20.100000000000001" customHeight="1">
      <c r="I94" s="15" t="s">
        <v>33</v>
      </c>
      <c r="J94" s="15" t="s">
        <v>463</v>
      </c>
      <c r="K94" s="15">
        <f>COUNTIFS(Postacie!$E$3:$E$623,I94,Postacie!$F$3:$F$623,J94)</f>
        <v>4</v>
      </c>
    </row>
    <row r="95" spans="9:11" ht="20.100000000000001" customHeight="1">
      <c r="I95" s="15" t="s">
        <v>33</v>
      </c>
      <c r="J95" s="15" t="s">
        <v>629</v>
      </c>
      <c r="K95" s="15">
        <f>COUNTIFS(Postacie!$E$3:$E$623,I95,Postacie!$F$3:$F$623,J95)</f>
        <v>3</v>
      </c>
    </row>
    <row r="96" spans="9:11" ht="20.100000000000001" customHeight="1">
      <c r="I96" s="15" t="s">
        <v>146</v>
      </c>
      <c r="J96" s="15" t="s">
        <v>1777</v>
      </c>
      <c r="K96" s="15">
        <f>COUNTIFS(Postacie!$E$3:$E$623,I96,Postacie!$F$3:$F$623,J96)</f>
        <v>1</v>
      </c>
    </row>
    <row r="97" spans="9:11" ht="20.100000000000001" customHeight="1">
      <c r="I97" s="15" t="s">
        <v>146</v>
      </c>
      <c r="J97" s="15" t="s">
        <v>1566</v>
      </c>
      <c r="K97" s="15">
        <f>COUNTIFS(Postacie!$E$3:$E$623,I97,Postacie!$F$3:$F$623,J97)</f>
        <v>3</v>
      </c>
    </row>
    <row r="98" spans="9:11" ht="20.100000000000001" customHeight="1">
      <c r="I98" s="15" t="s">
        <v>146</v>
      </c>
      <c r="J98" s="15" t="s">
        <v>147</v>
      </c>
      <c r="K98" s="15">
        <f>COUNTIFS(Postacie!$E$3:$E$623,I98,Postacie!$F$3:$F$623,J98)</f>
        <v>7</v>
      </c>
    </row>
    <row r="99" spans="9:11" ht="20.100000000000001" customHeight="1">
      <c r="I99" s="15" t="s">
        <v>146</v>
      </c>
      <c r="J99" s="15" t="s">
        <v>208</v>
      </c>
      <c r="K99" s="15">
        <f>COUNTIFS(Postacie!$E$3:$E$623,I99,Postacie!$F$3:$F$623,J99)</f>
        <v>4</v>
      </c>
    </row>
    <row r="100" spans="9:11" ht="20.100000000000001" customHeight="1">
      <c r="I100" s="15" t="s">
        <v>146</v>
      </c>
      <c r="J100" s="15" t="s">
        <v>1464</v>
      </c>
      <c r="K100" s="15">
        <f>COUNTIFS(Postacie!$E$3:$E$623,I100,Postacie!$F$3:$F$623,J100)</f>
        <v>1</v>
      </c>
    </row>
    <row r="101" spans="9:11" ht="20.100000000000001" customHeight="1">
      <c r="I101" s="15" t="s">
        <v>146</v>
      </c>
      <c r="J101" s="15" t="s">
        <v>640</v>
      </c>
      <c r="K101" s="15">
        <f>COUNTIFS(Postacie!$E$3:$E$623,I101,Postacie!$F$3:$F$623,J101)</f>
        <v>2</v>
      </c>
    </row>
    <row r="102" spans="9:11" ht="20.100000000000001" customHeight="1">
      <c r="I102" s="15" t="s">
        <v>146</v>
      </c>
      <c r="J102" s="15" t="s">
        <v>1132</v>
      </c>
      <c r="K102" s="15">
        <f>COUNTIFS(Postacie!$E$3:$E$623,I102,Postacie!$F$3:$F$623,J102)</f>
        <v>1</v>
      </c>
    </row>
    <row r="103" spans="9:11" ht="20.100000000000001" customHeight="1">
      <c r="I103" s="15" t="s">
        <v>146</v>
      </c>
      <c r="J103" s="15" t="s">
        <v>544</v>
      </c>
      <c r="K103" s="15">
        <f>COUNTIFS(Postacie!$E$3:$E$623,I103,Postacie!$F$3:$F$623,J103)</f>
        <v>11</v>
      </c>
    </row>
    <row r="104" spans="9:11" ht="20.100000000000001" customHeight="1">
      <c r="I104" s="15" t="s">
        <v>64</v>
      </c>
      <c r="J104" s="15" t="s">
        <v>454</v>
      </c>
      <c r="K104" s="15">
        <f>COUNTIFS(Postacie!$E$3:$E$623,I104,Postacie!$F$3:$F$623,J104)</f>
        <v>1</v>
      </c>
    </row>
    <row r="105" spans="9:11" ht="20.100000000000001" customHeight="1">
      <c r="I105" s="15" t="s">
        <v>64</v>
      </c>
      <c r="J105" s="15" t="s">
        <v>1175</v>
      </c>
      <c r="K105" s="15">
        <f>COUNTIFS(Postacie!$E$3:$E$623,I105,Postacie!$F$3:$F$623,J105)</f>
        <v>2</v>
      </c>
    </row>
    <row r="106" spans="9:11" ht="20.100000000000001" customHeight="1">
      <c r="I106" s="15" t="s">
        <v>64</v>
      </c>
      <c r="J106" s="15" t="s">
        <v>1127</v>
      </c>
      <c r="K106" s="15">
        <f>COUNTIFS(Postacie!$E$3:$E$623,I106,Postacie!$F$3:$F$623,J106)</f>
        <v>7</v>
      </c>
    </row>
    <row r="107" spans="9:11" ht="20.100000000000001" customHeight="1">
      <c r="I107" s="15" t="s">
        <v>64</v>
      </c>
      <c r="J107" s="15" t="s">
        <v>1810</v>
      </c>
      <c r="K107" s="15">
        <f>COUNTIFS(Postacie!$E$3:$E$623,I107,Postacie!$F$3:$F$623,J107)</f>
        <v>1</v>
      </c>
    </row>
    <row r="108" spans="9:11" ht="20.100000000000001" customHeight="1">
      <c r="I108" s="15" t="s">
        <v>64</v>
      </c>
      <c r="J108" s="15" t="s">
        <v>1948</v>
      </c>
      <c r="K108" s="15">
        <f>COUNTIFS(Postacie!$E$3:$E$623,I108,Postacie!$F$3:$F$623,J108)</f>
        <v>2</v>
      </c>
    </row>
    <row r="109" spans="9:11" ht="20.100000000000001" customHeight="1">
      <c r="I109" s="15" t="s">
        <v>64</v>
      </c>
      <c r="J109" s="15" t="s">
        <v>65</v>
      </c>
      <c r="K109" s="15">
        <f>COUNTIFS(Postacie!$E$3:$E$623,I109,Postacie!$F$3:$F$623,J109)</f>
        <v>3</v>
      </c>
    </row>
    <row r="110" spans="9:11" ht="20.100000000000001" customHeight="1">
      <c r="I110" s="15" t="s">
        <v>1142</v>
      </c>
      <c r="J110" s="15" t="s">
        <v>1143</v>
      </c>
      <c r="K110" s="15">
        <f>COUNTIFS(Postacie!$E$3:$E$623,I110,Postacie!$F$3:$F$623,J110)</f>
        <v>4</v>
      </c>
    </row>
    <row r="111" spans="9:11" ht="20.100000000000001" customHeight="1">
      <c r="I111" s="15" t="s">
        <v>1142</v>
      </c>
      <c r="J111" s="15" t="s">
        <v>1511</v>
      </c>
      <c r="K111" s="15">
        <f>COUNTIFS(Postacie!$E$3:$E$623,I111,Postacie!$F$3:$F$623,J111)</f>
        <v>2</v>
      </c>
    </row>
    <row r="112" spans="9:11" ht="20.100000000000001" customHeight="1">
      <c r="I112" s="15" t="s">
        <v>1142</v>
      </c>
      <c r="J112" s="15" t="s">
        <v>1802</v>
      </c>
      <c r="K112" s="15">
        <f>COUNTIFS(Postacie!$E$3:$E$623,I112,Postacie!$F$3:$F$623,J112)</f>
        <v>2</v>
      </c>
    </row>
    <row r="113" spans="9:11" ht="20.100000000000001" customHeight="1">
      <c r="I113" s="15" t="s">
        <v>1142</v>
      </c>
      <c r="J113" s="15" t="s">
        <v>1806</v>
      </c>
      <c r="K113" s="15">
        <f>COUNTIFS(Postacie!$E$3:$E$623,I113,Postacie!$F$3:$F$623,J113)</f>
        <v>4</v>
      </c>
    </row>
    <row r="114" spans="9:11" ht="20.100000000000001" customHeight="1">
      <c r="I114" s="15" t="s">
        <v>19</v>
      </c>
      <c r="J114" s="15" t="s">
        <v>95</v>
      </c>
      <c r="K114" s="15">
        <f>COUNTIFS(Postacie!$E$3:$E$623,I114,Postacie!$F$3:$F$623,J114)</f>
        <v>17</v>
      </c>
    </row>
    <row r="115" spans="9:11" ht="20.100000000000001" customHeight="1">
      <c r="I115" s="15" t="s">
        <v>19</v>
      </c>
      <c r="J115" s="15" t="s">
        <v>110</v>
      </c>
      <c r="K115" s="15">
        <f>COUNTIFS(Postacie!$E$3:$E$623,I115,Postacie!$F$3:$F$623,J115)</f>
        <v>3</v>
      </c>
    </row>
    <row r="116" spans="9:11" ht="20.100000000000001" customHeight="1">
      <c r="I116" s="15" t="s">
        <v>19</v>
      </c>
      <c r="J116" s="15" t="s">
        <v>910</v>
      </c>
      <c r="K116" s="15">
        <f>COUNTIFS(Postacie!$E$3:$E$623,I116,Postacie!$F$3:$F$623,J116)</f>
        <v>8</v>
      </c>
    </row>
    <row r="117" spans="9:11" ht="20.100000000000001" customHeight="1">
      <c r="I117" s="15" t="s">
        <v>19</v>
      </c>
      <c r="J117" s="15" t="s">
        <v>956</v>
      </c>
      <c r="K117" s="15">
        <f>COUNTIFS(Postacie!$E$3:$E$623,I117,Postacie!$F$3:$F$623,J117)</f>
        <v>6</v>
      </c>
    </row>
    <row r="118" spans="9:11" ht="20.100000000000001" customHeight="1">
      <c r="I118" s="15" t="s">
        <v>19</v>
      </c>
      <c r="J118" s="15" t="s">
        <v>425</v>
      </c>
      <c r="K118" s="15">
        <f>COUNTIFS(Postacie!$E$3:$E$623,I118,Postacie!$F$3:$F$623,J118)</f>
        <v>16</v>
      </c>
    </row>
    <row r="119" spans="9:11" ht="20.100000000000001" customHeight="1">
      <c r="I119" s="15" t="s">
        <v>19</v>
      </c>
      <c r="J119" s="15" t="s">
        <v>1592</v>
      </c>
      <c r="K119" s="15">
        <f>COUNTIFS(Postacie!$E$3:$E$623,I119,Postacie!$F$3:$F$623,J119)</f>
        <v>1</v>
      </c>
    </row>
    <row r="120" spans="9:11" ht="20.100000000000001" customHeight="1">
      <c r="I120" s="15" t="s">
        <v>19</v>
      </c>
      <c r="J120" s="15" t="s">
        <v>195</v>
      </c>
      <c r="K120" s="15">
        <f>COUNTIFS(Postacie!$E$3:$E$623,I120,Postacie!$F$3:$F$623,J120)</f>
        <v>11</v>
      </c>
    </row>
    <row r="121" spans="9:11" ht="20.100000000000001" customHeight="1">
      <c r="I121" s="15" t="s">
        <v>19</v>
      </c>
      <c r="J121" s="15" t="s">
        <v>1600</v>
      </c>
      <c r="K121" s="15">
        <f>COUNTIFS(Postacie!$E$3:$E$623,I121,Postacie!$F$3:$F$623,J121)</f>
        <v>1</v>
      </c>
    </row>
    <row r="122" spans="9:11" ht="20.100000000000001" customHeight="1">
      <c r="I122" s="15" t="s">
        <v>19</v>
      </c>
      <c r="J122" s="15" t="s">
        <v>20</v>
      </c>
      <c r="K122" s="15">
        <f>COUNTIFS(Postacie!$E$3:$E$623,I122,Postacie!$F$3:$F$623,J122)</f>
        <v>16</v>
      </c>
    </row>
    <row r="123" spans="9:11" ht="20.100000000000001" customHeight="1">
      <c r="I123" s="15" t="s">
        <v>19</v>
      </c>
      <c r="J123" s="15" t="s">
        <v>573</v>
      </c>
      <c r="K123" s="15">
        <f>COUNTIFS(Postacie!$E$3:$E$623,I123,Postacie!$F$3:$F$623,J123)</f>
        <v>9</v>
      </c>
    </row>
    <row r="124" spans="9:11" ht="20.100000000000001" customHeight="1">
      <c r="I124" s="15" t="s">
        <v>19</v>
      </c>
      <c r="J124" s="15" t="s">
        <v>850</v>
      </c>
      <c r="K124" s="15">
        <f>COUNTIFS(Postacie!$E$3:$E$623,I124,Postacie!$F$3:$F$623,J124)</f>
        <v>4</v>
      </c>
    </row>
    <row r="125" spans="9:11" ht="20.100000000000001" customHeight="1">
      <c r="I125" s="18" t="s">
        <v>19</v>
      </c>
      <c r="J125" s="18" t="s">
        <v>612</v>
      </c>
      <c r="K125" s="18">
        <f>COUNTIFS(Postacie!$E$3:$E$623,I125,Postacie!$F$3:$F$623,J125)</f>
        <v>2</v>
      </c>
    </row>
    <row r="126" spans="9:11">
      <c r="I126" t="s">
        <v>19</v>
      </c>
      <c r="J126" t="s">
        <v>854</v>
      </c>
      <c r="K126">
        <f>COUNTIFS(Postacie!$E$3:$E$623,I126,Postacie!$F$3:$F$623,J126)</f>
        <v>7</v>
      </c>
    </row>
    <row r="127" spans="9:11">
      <c r="I127" t="s">
        <v>19</v>
      </c>
      <c r="J127" t="s">
        <v>952</v>
      </c>
      <c r="K127">
        <f>COUNTIFS(Postacie!$E$3:$E$623,I127,Postacie!$F$3:$F$623,J127)</f>
        <v>3</v>
      </c>
    </row>
    <row r="128" spans="9:11">
      <c r="I128" t="s">
        <v>19</v>
      </c>
      <c r="J128" t="s">
        <v>288</v>
      </c>
      <c r="K128">
        <f>COUNTIFS(Postacie!$E$3:$E$623,I128,Postacie!$F$3:$F$623,J128)</f>
        <v>18</v>
      </c>
    </row>
    <row r="129" spans="9:11">
      <c r="I129" t="s">
        <v>2755</v>
      </c>
      <c r="K129">
        <f>COUNTIFS(Postacie!$E$3:$E$623,I129,Postacie!$F$3:$F$623,J129)</f>
        <v>0</v>
      </c>
    </row>
  </sheetData>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Postacie</vt:lpstr>
      <vt:lpstr>Oceny</vt:lpstr>
      <vt:lpstr>Metodologia i klasyfikacja</vt:lpstr>
      <vt:lpstr>Słownik dziedzin i poddziedzin</vt:lpstr>
      <vt:lpstr>Które stulecie</vt:lpstr>
      <vt:lpstr>Źródła i weryfikacja</vt:lpstr>
      <vt:lpstr>Statystyka dziedzin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Jacek Kwasniewski</cp:lastModifiedBy>
  <dcterms:modified xsi:type="dcterms:W3CDTF">2026-08-20T12:21:32Z</dcterms:modified>
</cp:coreProperties>
</file>